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umptions" sheetId="2" state="visible" r:id="rId2"/>
    <sheet xmlns:r="http://schemas.openxmlformats.org/officeDocument/2006/relationships" name="Budget Detail" sheetId="3" state="visible" r:id="rId3"/>
    <sheet xmlns:r="http://schemas.openxmlformats.org/officeDocument/2006/relationships" name="Summary" sheetId="4" state="visible" r:id="rId4"/>
    <sheet xmlns:r="http://schemas.openxmlformats.org/officeDocument/2006/relationships" name="Indirect Cost" sheetId="5" state="visible" r:id="rId5"/>
    <sheet xmlns:r="http://schemas.openxmlformats.org/officeDocument/2006/relationships" name="Budget Narrative" sheetId="6" state="visible" r:id="rId6"/>
    <sheet xmlns:r="http://schemas.openxmlformats.org/officeDocument/2006/relationships" name="QA" sheetId="7" state="visible" r:id="rId7"/>
  </sheets>
  <definedNames>
    <definedName name="_xlnm._FilterDatabase" localSheetId="2" hidden="1">'Budget Detail'!$A$6:$R$126</definedName>
    <definedName name="_xlnm.Print_Titles" localSheetId="2">'Budget Detail'!$1:$6</definedName>
  </definedNames>
  <calcPr calcId="124519" calcMode="auto" fullCalcOnLoad="1" forceFullCalc="1"/>
</workbook>
</file>

<file path=xl/styles.xml><?xml version="1.0" encoding="utf-8"?>
<styleSheet xmlns="http://schemas.openxmlformats.org/spreadsheetml/2006/main">
  <numFmts count="2">
    <numFmt numFmtId="164" formatCode="$#,##0.00;[Red]-$#,##0.00"/>
    <numFmt numFmtId="165" formatCode="$#,##0.00"/>
  </numFmts>
  <fonts count="13">
    <font>
      <name val="Calibri"/>
      <family val="2"/>
      <color theme="1"/>
      <sz val="11"/>
      <scheme val="minor"/>
    </font>
    <font>
      <name val="Aptos Display"/>
      <b val="1"/>
      <color rgb="000A222D"/>
      <sz val="22"/>
    </font>
    <font>
      <name val="Aptos"/>
      <color rgb="0014515E"/>
      <sz val="11"/>
    </font>
    <font>
      <name val="Aptos"/>
      <b val="1"/>
      <color rgb="00FFFFFF"/>
    </font>
    <font>
      <name val="Aptos"/>
      <b val="1"/>
      <color rgb="002BB7A3"/>
    </font>
    <font>
      <name val="Aptos"/>
      <color rgb="0004111A"/>
      <sz val="10"/>
    </font>
    <font>
      <name val="Aptos"/>
      <b val="1"/>
      <color rgb="001D6F5F"/>
    </font>
    <font>
      <name val="Aptos"/>
      <b val="1"/>
      <color rgb="000A222D"/>
    </font>
    <font>
      <name val="Aptos"/>
      <color rgb="005A6770"/>
      <sz val="9"/>
    </font>
    <font>
      <name val="Aptos Display"/>
      <b val="1"/>
      <color rgb="000A222D"/>
      <sz val="20"/>
    </font>
    <font>
      <name val="Aptos"/>
      <b val="1"/>
      <color rgb="0014515E"/>
    </font>
    <font>
      <name val="Aptos"/>
      <color rgb="001D6F5F"/>
      <sz val="10"/>
    </font>
    <font>
      <name val="Aptos"/>
      <color rgb="0014515E"/>
      <sz val="10"/>
    </font>
  </fonts>
  <fills count="8">
    <fill>
      <patternFill/>
    </fill>
    <fill>
      <patternFill patternType="gray125"/>
    </fill>
    <fill>
      <patternFill patternType="solid">
        <fgColor rgb="000A222D"/>
      </patternFill>
    </fill>
    <fill>
      <patternFill patternType="solid">
        <fgColor rgb="0014515E"/>
      </patternFill>
    </fill>
    <fill>
      <patternFill patternType="solid">
        <fgColor rgb="00E8FAF6"/>
      </patternFill>
    </fill>
    <fill>
      <patternFill patternType="solid">
        <fgColor rgb="00E1ECEC"/>
      </patternFill>
    </fill>
    <fill>
      <patternFill patternType="solid">
        <fgColor rgb="00F7F5EF"/>
      </patternFill>
    </fill>
    <fill>
      <patternFill patternType="solid">
        <fgColor rgb="00EEF4F4"/>
      </patternFill>
    </fill>
  </fills>
  <borders count="2">
    <border>
      <left/>
      <right/>
      <top/>
      <bottom/>
      <diagonal/>
    </border>
    <border>
      <left style="thin">
        <color rgb="00CBDADC"/>
      </left>
      <right style="thin">
        <color rgb="00CBDADC"/>
      </right>
      <top style="thin">
        <color rgb="00CBDADC"/>
      </top>
      <bottom style="thin">
        <color rgb="00CBDADC"/>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3" fillId="3" borderId="0" pivotButton="0" quotePrefix="0" xfId="0"/>
    <xf numFmtId="0" fontId="6" fillId="0" borderId="0" pivotButton="0" quotePrefix="0" xfId="0"/>
    <xf numFmtId="0" fontId="7" fillId="0" borderId="0" pivotButton="0" quotePrefix="0" xfId="0"/>
    <xf numFmtId="0" fontId="0" fillId="4" borderId="0" pivotButton="0" quotePrefix="0" xfId="0"/>
    <xf numFmtId="0" fontId="0" fillId="5" borderId="0" pivotButton="0" quotePrefix="0" xfId="0"/>
    <xf numFmtId="0" fontId="0" fillId="6" borderId="0" pivotButton="0" quotePrefix="0" xfId="0"/>
    <xf numFmtId="0" fontId="8" fillId="6" borderId="0" applyAlignment="1" pivotButton="0" quotePrefix="0" xfId="0">
      <alignment vertical="top" wrapText="1"/>
    </xf>
    <xf numFmtId="0" fontId="9" fillId="0" borderId="0" pivotButton="0" quotePrefix="0" xfId="0"/>
    <xf numFmtId="0" fontId="3" fillId="2" borderId="1" applyAlignment="1" pivotButton="0" quotePrefix="0" xfId="0">
      <alignment horizontal="center" vertical="center" wrapText="1"/>
    </xf>
    <xf numFmtId="0" fontId="10" fillId="0" borderId="1" applyAlignment="1" pivotButton="0" quotePrefix="0" xfId="0">
      <alignment vertical="top" wrapText="1"/>
    </xf>
    <xf numFmtId="0" fontId="11" fillId="4" borderId="1" applyAlignment="1" pivotButton="0" quotePrefix="0" xfId="0">
      <alignment vertical="top" wrapText="1"/>
    </xf>
    <xf numFmtId="0" fontId="8" fillId="5" borderId="1" applyAlignment="1" pivotButton="0" quotePrefix="0" xfId="0">
      <alignment vertical="top" wrapText="1"/>
    </xf>
    <xf numFmtId="10" fontId="11" fillId="4" borderId="1" applyAlignment="1" pivotButton="0" quotePrefix="0" xfId="0">
      <alignment vertical="top" wrapText="1"/>
    </xf>
    <xf numFmtId="0" fontId="12" fillId="0" borderId="0" pivotButton="0" quotePrefix="0" xfId="0"/>
    <xf numFmtId="0" fontId="5" fillId="5" borderId="1" applyAlignment="1" pivotButton="0" quotePrefix="0" xfId="0">
      <alignment vertical="top" wrapText="1"/>
    </xf>
    <xf numFmtId="0" fontId="8" fillId="6" borderId="1" applyAlignment="1" pivotButton="0" quotePrefix="0" xfId="0">
      <alignment vertical="top" wrapText="1"/>
    </xf>
    <xf numFmtId="164" fontId="8" fillId="6" borderId="1" applyAlignment="1" pivotButton="0" quotePrefix="0" xfId="0">
      <alignment vertical="top" wrapText="1"/>
    </xf>
    <xf numFmtId="164" fontId="5" fillId="5" borderId="1" applyAlignment="1" pivotButton="0" quotePrefix="0" xfId="0">
      <alignment vertical="top" wrapText="1"/>
    </xf>
    <xf numFmtId="164" fontId="11" fillId="4" borderId="1" applyAlignment="1" pivotButton="0" quotePrefix="0" xfId="0">
      <alignment vertical="top" wrapText="1"/>
    </xf>
    <xf numFmtId="0" fontId="5" fillId="7" borderId="1" applyAlignment="1" pivotButton="0" quotePrefix="0" xfId="0">
      <alignment vertical="top" wrapText="1"/>
    </xf>
    <xf numFmtId="0" fontId="3" fillId="2" borderId="1" pivotButton="0" quotePrefix="0" xfId="0"/>
    <xf numFmtId="164" fontId="3" fillId="2" borderId="1" pivotButton="0" quotePrefix="0" xfId="0"/>
    <xf numFmtId="10" fontId="0" fillId="0" borderId="0" pivotButton="0" quotePrefix="0" xfId="0"/>
    <xf numFmtId="0" fontId="10" fillId="0" borderId="1" pivotButton="0" quotePrefix="0" xfId="0"/>
    <xf numFmtId="0" fontId="5" fillId="5" borderId="1" pivotButton="0" quotePrefix="0" xfId="0"/>
    <xf numFmtId="10" fontId="5" fillId="5" borderId="1" pivotButton="0" quotePrefix="0" xfId="0"/>
    <xf numFmtId="164" fontId="5" fillId="5" borderId="1" pivotButton="0" quotePrefix="0" xfId="0"/>
    <xf numFmtId="165" fontId="5" fillId="5" borderId="1" applyAlignment="1" pivotButton="0" quotePrefix="0" xfId="0">
      <alignment vertical="top" wrapText="1"/>
    </xf>
  </cellXfs>
  <cellStyles count="1">
    <cellStyle name="Normal" xfId="0" builtinId="0" hidden="0"/>
  </cellStyles>
  <dxfs count="2">
    <dxf>
      <fill>
        <patternFill patternType="solid">
          <fgColor rgb="00FADBD8"/>
        </patternFill>
      </fill>
    </dxf>
    <dxf>
      <fill>
        <patternFill patternType="solid">
          <fgColor rgb="00DF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190625" cy="542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ables/table1.xml><?xml version="1.0" encoding="utf-8"?>
<table xmlns="http://schemas.openxmlformats.org/spreadsheetml/2006/main" id="1" name="BudgetDetail" displayName="BudgetDetail" ref="A6:R126" headerRowCount="1">
  <autoFilter ref="A6:R126"/>
  <tableColumns count="18">
    <tableColumn id="1" name="Line ID"/>
    <tableColumn id="2" name="Category"/>
    <tableColumn id="3" name="Line item"/>
    <tableColumn id="4" name="Unit"/>
    <tableColumn id="5" name="Quantity"/>
    <tableColumn id="6" name="Unit cost"/>
    <tableColumn id="7" name="Calculated cost"/>
    <tableColumn id="8" name="Funder request"/>
    <tableColumn id="9" name="Applicant cash"/>
    <tableColumn id="10" name="Partner cash"/>
    <tableColumn id="11" name="In-kind"/>
    <tableColumn id="12" name="Total allocated"/>
    <tableColumn id="13" name="Allocation status"/>
    <tableColumn id="14" name="Variance"/>
    <tableColumn id="15" name="Indirect base?"/>
    <tableColumn id="16" name="Allowability / restriction"/>
    <tableColumn id="17" name="Owner"/>
    <tableColumn id="18" name="Notes / sour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4:F28"/>
  <sheetViews>
    <sheetView showGridLines="0" workbookViewId="0">
      <pane ySplit="7" topLeftCell="A8" activePane="bottomLeft" state="frozen"/>
      <selection pane="bottomLeft" activeCell="A1" sqref="A1"/>
    </sheetView>
  </sheetViews>
  <sheetFormatPr baseColWidth="8" defaultRowHeight="15"/>
  <cols>
    <col width="30" customWidth="1" min="1" max="1"/>
    <col width="78" customWidth="1" min="2" max="2"/>
    <col width="14" customWidth="1" min="3" max="3"/>
    <col width="14" customWidth="1" min="4" max="4"/>
    <col width="14" customWidth="1" min="5" max="5"/>
    <col width="14" customWidth="1" min="6" max="6"/>
  </cols>
  <sheetData>
    <row r="4">
      <c r="A4" s="1" t="inlineStr">
        <is>
          <t>GRANT BUDGET WORKBOOK</t>
        </is>
      </c>
    </row>
    <row r="5">
      <c r="A5" s="2" t="inlineStr">
        <is>
          <t>Build a funder-ready budget, verify the funding mix, and draft a line-by-line narrative.</t>
        </is>
      </c>
    </row>
    <row r="7">
      <c r="A7" s="3" t="inlineStr">
        <is>
          <t>START HERE</t>
        </is>
      </c>
    </row>
    <row r="8">
      <c r="A8" s="4" t="n">
        <v>1</v>
      </c>
      <c r="B8" s="5" t="inlineStr">
        <is>
          <t>Complete project and funder assumptions before entering costs.</t>
        </is>
      </c>
    </row>
    <row r="9">
      <c r="A9" s="4" t="n">
        <v>2</v>
      </c>
      <c r="B9" s="5" t="inlineStr">
        <is>
          <t>Enter one cost per row in Budget Detail. Quantity × unit cost calculates the line cost.</t>
        </is>
      </c>
    </row>
    <row r="10">
      <c r="A10" s="4" t="n">
        <v>3</v>
      </c>
      <c r="B10" s="5" t="inlineStr">
        <is>
          <t>Allocate each line across the funder request, applicant cash, partner cash, and in-kind columns.</t>
        </is>
      </c>
    </row>
    <row r="11">
      <c r="A11" s="4" t="n">
        <v>4</v>
      </c>
      <c r="B11" s="5" t="inlineStr">
        <is>
          <t>Resolve every variance: the funding allocation must equal the calculated line cost.</t>
        </is>
      </c>
    </row>
    <row r="12">
      <c r="A12" s="4" t="n">
        <v>5</v>
      </c>
      <c r="B12" s="5" t="inlineStr">
        <is>
          <t>Review the Summary, Indirect Cost, and QA sheets before exporting or copying into a portal.</t>
        </is>
      </c>
    </row>
    <row r="13">
      <c r="A13" s="4" t="n">
        <v>6</v>
      </c>
      <c r="B13" s="5" t="inlineStr">
        <is>
          <t>Use Budget Narrative to explain cost basis, necessity, allocation, and reasonableness.</t>
        </is>
      </c>
    </row>
    <row r="15">
      <c r="A15" s="6" t="inlineStr">
        <is>
          <t>WORKBOOK CHECK</t>
        </is>
      </c>
    </row>
    <row r="16">
      <c r="A16" s="5" t="inlineStr">
        <is>
          <t>Budget lines started</t>
        </is>
      </c>
      <c r="B16" s="7">
        <f>COUNTIF('Budget Detail'!B7:B126,"&lt;&gt;"&amp;"")</f>
        <v/>
      </c>
    </row>
    <row r="17">
      <c r="A17" s="5" t="inlineStr">
        <is>
          <t>Unresolved allocation variances</t>
        </is>
      </c>
      <c r="B17" s="7">
        <f>COUNTIF('Budget Detail'!M7:M126,"CHECK")</f>
        <v/>
      </c>
    </row>
    <row r="18">
      <c r="A18" s="5" t="inlineStr">
        <is>
          <t>QA issues</t>
        </is>
      </c>
      <c r="B18" s="7">
        <f>COUNTIF(QA!B6:B18,"CHECK")</f>
        <v/>
      </c>
    </row>
    <row r="20">
      <c r="A20" s="8" t="inlineStr">
        <is>
          <t>Legend</t>
        </is>
      </c>
    </row>
    <row r="21">
      <c r="A21" s="9" t="inlineStr">
        <is>
          <t>Input cells</t>
        </is>
      </c>
    </row>
    <row r="22">
      <c r="A22" s="10" t="inlineStr">
        <is>
          <t>Formula / reference cells</t>
        </is>
      </c>
    </row>
    <row r="23">
      <c r="A23" s="11" t="inlineStr">
        <is>
          <t>Example / optional prompts</t>
        </is>
      </c>
    </row>
    <row r="26">
      <c r="A26" s="12" t="inlineStr">
        <is>
          <t>Use note: This workbook is a general planning and communication resource. It is not legal, tax, accounting, certification, or financial advice. Requirements vary by funder, jurisdiction, platform, and organization. Review final materials with the appropriate qualified professional and governing guidance.</t>
        </is>
      </c>
    </row>
    <row r="27"/>
    <row r="28"/>
  </sheetData>
  <mergeCells count="3">
    <mergeCell ref="A5:F5"/>
    <mergeCell ref="A4:F4"/>
    <mergeCell ref="A26:F28"/>
  </mergeCells>
  <pageMargins left="0.75" right="0.75" top="1" bottom="1" header="0.5" footer="0.5"/>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C16"/>
  <sheetViews>
    <sheetView showGridLines="0" workbookViewId="0">
      <pane ySplit="3" topLeftCell="A4" activePane="bottomLeft" state="frozen"/>
      <selection pane="bottomLeft" activeCell="A1" sqref="A1"/>
    </sheetView>
  </sheetViews>
  <sheetFormatPr baseColWidth="8" defaultRowHeight="15"/>
  <cols>
    <col width="28" customWidth="1" min="1" max="1"/>
    <col width="34" customWidth="1" min="2" max="2"/>
    <col width="72" customWidth="1" min="3" max="3"/>
  </cols>
  <sheetData>
    <row r="1">
      <c r="A1" s="13" t="inlineStr">
        <is>
          <t>PROJECT &amp; FUNDER ASSUMPTIONS</t>
        </is>
      </c>
    </row>
    <row r="3" ht="34" customHeight="1">
      <c r="A3" s="14" t="inlineStr">
        <is>
          <t>Field</t>
        </is>
      </c>
      <c r="B3" s="14" t="inlineStr">
        <is>
          <t>Value</t>
        </is>
      </c>
      <c r="C3" s="14" t="inlineStr">
        <is>
          <t>Why it matters</t>
        </is>
      </c>
    </row>
    <row r="4" ht="30" customHeight="1">
      <c r="A4" s="15" t="inlineStr">
        <is>
          <t>Applicant organization</t>
        </is>
      </c>
      <c r="B4" s="16" t="inlineStr"/>
      <c r="C4" s="17" t="inlineStr">
        <is>
          <t>Use the legal name required by the application.</t>
        </is>
      </c>
    </row>
    <row r="5" ht="30" customHeight="1">
      <c r="A5" s="15" t="inlineStr">
        <is>
          <t>Project / program</t>
        </is>
      </c>
      <c r="B5" s="16" t="inlineStr"/>
      <c r="C5" s="17" t="inlineStr">
        <is>
          <t>Use the same title across the narrative and attachments.</t>
        </is>
      </c>
    </row>
    <row r="6" ht="30" customHeight="1">
      <c r="A6" s="15" t="inlineStr">
        <is>
          <t>Funder / opportunity</t>
        </is>
      </c>
      <c r="B6" s="16" t="inlineStr"/>
      <c r="C6" s="17" t="inlineStr">
        <is>
          <t>Record the program name and opportunity number.</t>
        </is>
      </c>
    </row>
    <row r="7" ht="30" customHeight="1">
      <c r="A7" s="15" t="inlineStr">
        <is>
          <t>Budget start date</t>
        </is>
      </c>
      <c r="B7" s="16" t="inlineStr"/>
      <c r="C7" s="17" t="inlineStr">
        <is>
          <t>Use the allowable project period.</t>
        </is>
      </c>
    </row>
    <row r="8" ht="30" customHeight="1">
      <c r="A8" s="15" t="inlineStr">
        <is>
          <t>Budget end date</t>
        </is>
      </c>
      <c r="B8" s="16" t="inlineStr"/>
      <c r="C8" s="17" t="inlineStr">
        <is>
          <t>Confirm the end date includes closeout costs if permitted.</t>
        </is>
      </c>
    </row>
    <row r="9" ht="30" customHeight="1">
      <c r="A9" s="15" t="inlineStr">
        <is>
          <t>Currency</t>
        </is>
      </c>
      <c r="B9" s="16" t="inlineStr">
        <is>
          <t>USD</t>
        </is>
      </c>
      <c r="C9" s="17" t="inlineStr">
        <is>
          <t>Use one currency unless the funder instructs otherwise.</t>
        </is>
      </c>
    </row>
    <row r="10" ht="30" customHeight="1">
      <c r="A10" s="15" t="inlineStr">
        <is>
          <t>Indirect cost method</t>
        </is>
      </c>
      <c r="B10" s="16" t="inlineStr">
        <is>
          <t>No indirect cost</t>
        </is>
      </c>
      <c r="C10" s="17" t="inlineStr">
        <is>
          <t>Select no indirect, de minimis, negotiated rate, or funder-specific cap.</t>
        </is>
      </c>
    </row>
    <row r="11" ht="30" customHeight="1">
      <c r="A11" s="15" t="inlineStr">
        <is>
          <t>Indirect rate</t>
        </is>
      </c>
      <c r="B11" s="18" t="n">
        <v>0</v>
      </c>
      <c r="C11" s="17" t="inlineStr">
        <is>
          <t>Enter as a percentage. Confirm the approved base and cap.</t>
        </is>
      </c>
    </row>
    <row r="12" ht="30" customHeight="1">
      <c r="A12" s="15" t="inlineStr">
        <is>
          <t>Funder request cap</t>
        </is>
      </c>
      <c r="B12" s="16" t="inlineStr"/>
      <c r="C12" s="17" t="inlineStr">
        <is>
          <t>Enter the maximum request, if any.</t>
        </is>
      </c>
    </row>
    <row r="13" ht="30" customHeight="1">
      <c r="A13" s="15" t="inlineStr">
        <is>
          <t>Required match rate</t>
        </is>
      </c>
      <c r="B13" s="18" t="n">
        <v>0</v>
      </c>
      <c r="C13" s="17" t="inlineStr">
        <is>
          <t>Enter the required match as a percentage of total project cost, if any.</t>
        </is>
      </c>
    </row>
    <row r="14" ht="30" customHeight="1">
      <c r="A14" s="15" t="inlineStr">
        <is>
          <t>Fringe rate</t>
        </is>
      </c>
      <c r="B14" s="18" t="n">
        <v>0</v>
      </c>
      <c r="C14" s="17" t="inlineStr">
        <is>
          <t>Optional planning rate; enter line-level fringe if rules vary.</t>
        </is>
      </c>
    </row>
    <row r="15" ht="30" customHeight="1">
      <c r="A15" s="15" t="inlineStr">
        <is>
          <t>Prepared by</t>
        </is>
      </c>
      <c r="B15" s="16" t="inlineStr"/>
      <c r="C15" s="17" t="inlineStr">
        <is>
          <t>Budget owner.</t>
        </is>
      </c>
    </row>
    <row r="16" ht="30" customHeight="1">
      <c r="A16" s="15" t="inlineStr">
        <is>
          <t>Last revised</t>
        </is>
      </c>
      <c r="B16" s="16" t="inlineStr"/>
      <c r="C16" s="17" t="inlineStr">
        <is>
          <t>Use YYYY-MM-DD.</t>
        </is>
      </c>
    </row>
  </sheetData>
  <dataValidations count="1">
    <dataValidation sqref="B10" showDropDown="0" showInputMessage="0" showErrorMessage="0" allowBlank="0" type="list">
      <formula1>"No indirect cost,De minimis,Negotiated rate,Funder-specific cap"</formula1>
    </dataValidation>
  </dataValidations>
  <pageMargins left="0.75" right="0.75" top="1" bottom="1" header="0.5" footer="0.5"/>
  <headerFooter>
    <oddHeader/>
    <oddFooter>&amp;C&amp;8 &amp;K5A6770Salish Sea Consulting  •  salishseaconsulting.com  •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R126"/>
  <sheetViews>
    <sheetView showGridLines="0" workbookViewId="0">
      <pane ySplit="6" topLeftCell="A7" activePane="bottomLeft" state="frozen"/>
      <selection pane="bottomLeft" activeCell="A1" sqref="A1"/>
    </sheetView>
  </sheetViews>
  <sheetFormatPr baseColWidth="8" defaultRowHeight="15"/>
  <cols>
    <col width="11" customWidth="1" min="1" max="1"/>
    <col width="19" customWidth="1" min="2" max="2"/>
    <col width="32" customWidth="1" min="3" max="3"/>
    <col width="15" customWidth="1" min="4" max="4"/>
    <col width="12" customWidth="1" min="5" max="5"/>
    <col width="14" customWidth="1" min="6" max="6"/>
    <col width="16" customWidth="1" min="7" max="7"/>
    <col width="16" customWidth="1" min="8" max="8"/>
    <col width="16" customWidth="1" min="9" max="9"/>
    <col width="16" customWidth="1" min="10" max="10"/>
    <col width="14" customWidth="1" min="11" max="11"/>
    <col width="16" customWidth="1" min="12" max="12"/>
    <col width="14" customWidth="1" min="13" max="13"/>
    <col width="14" customWidth="1" min="14" max="14"/>
    <col width="14" customWidth="1" min="15" max="15"/>
    <col width="21" customWidth="1" min="16" max="16"/>
    <col width="18" customWidth="1" min="17" max="17"/>
    <col width="34" customWidth="1" min="18" max="18"/>
  </cols>
  <sheetData>
    <row r="1">
      <c r="A1" s="13" t="inlineStr">
        <is>
          <t>BUDGET DETAIL</t>
        </is>
      </c>
    </row>
    <row r="2">
      <c r="A2" s="19" t="inlineStr">
        <is>
          <t>Enter one cost per row. Funding sources must equal the calculated cost; resolve any variance before submission.</t>
        </is>
      </c>
    </row>
    <row r="6" ht="34" customHeight="1">
      <c r="A6" s="14" t="inlineStr">
        <is>
          <t>Line ID</t>
        </is>
      </c>
      <c r="B6" s="14" t="inlineStr">
        <is>
          <t>Category</t>
        </is>
      </c>
      <c r="C6" s="14" t="inlineStr">
        <is>
          <t>Line item</t>
        </is>
      </c>
      <c r="D6" s="14" t="inlineStr">
        <is>
          <t>Unit</t>
        </is>
      </c>
      <c r="E6" s="14" t="inlineStr">
        <is>
          <t>Quantity</t>
        </is>
      </c>
      <c r="F6" s="14" t="inlineStr">
        <is>
          <t>Unit cost</t>
        </is>
      </c>
      <c r="G6" s="14" t="inlineStr">
        <is>
          <t>Calculated cost</t>
        </is>
      </c>
      <c r="H6" s="14" t="inlineStr">
        <is>
          <t>Funder request</t>
        </is>
      </c>
      <c r="I6" s="14" t="inlineStr">
        <is>
          <t>Applicant cash</t>
        </is>
      </c>
      <c r="J6" s="14" t="inlineStr">
        <is>
          <t>Partner cash</t>
        </is>
      </c>
      <c r="K6" s="14" t="inlineStr">
        <is>
          <t>In-kind</t>
        </is>
      </c>
      <c r="L6" s="14" t="inlineStr">
        <is>
          <t>Total allocated</t>
        </is>
      </c>
      <c r="M6" s="14" t="inlineStr">
        <is>
          <t>Allocation status</t>
        </is>
      </c>
      <c r="N6" s="14" t="inlineStr">
        <is>
          <t>Variance</t>
        </is>
      </c>
      <c r="O6" s="14" t="inlineStr">
        <is>
          <t>Indirect base?</t>
        </is>
      </c>
      <c r="P6" s="14" t="inlineStr">
        <is>
          <t>Allowability / restriction</t>
        </is>
      </c>
      <c r="Q6" s="14" t="inlineStr">
        <is>
          <t>Owner</t>
        </is>
      </c>
      <c r="R6" s="14" t="inlineStr">
        <is>
          <t>Notes / source</t>
        </is>
      </c>
    </row>
    <row r="7" ht="30" customHeight="1">
      <c r="A7" s="20">
        <f>IF(B7="","","L-"&amp;TEXT(ROW()-6,"000"))</f>
        <v/>
      </c>
      <c r="B7" s="21" t="inlineStr">
        <is>
          <t>Personnel</t>
        </is>
      </c>
      <c r="C7" s="21" t="inlineStr">
        <is>
          <t>Program coordinator</t>
        </is>
      </c>
      <c r="D7" s="21" t="inlineStr">
        <is>
          <t>Hour</t>
        </is>
      </c>
      <c r="E7" s="21" t="n">
        <v>120</v>
      </c>
      <c r="F7" s="22" t="n">
        <v>42.5</v>
      </c>
      <c r="G7" s="23">
        <f>IF(OR(E7="",F7=""),"",ROUND(E7*F7,2))</f>
        <v/>
      </c>
      <c r="H7" s="22" t="n">
        <v>4500</v>
      </c>
      <c r="I7" s="22" t="n">
        <v>600</v>
      </c>
      <c r="J7" s="22" t="n"/>
      <c r="K7" s="22" t="n"/>
      <c r="L7" s="23">
        <f>IF(COUNTA(H7:K7)=0,"",SUM(H7:K7))</f>
        <v/>
      </c>
      <c r="M7" s="20">
        <f>IF(B7="","",IF(ABS(N7)&lt;0.01,"OK","CHECK"))</f>
        <v/>
      </c>
      <c r="N7" s="23">
        <f>IF(OR(G7="",L7=""),"",ROUND(G7-L7,2))</f>
        <v/>
      </c>
      <c r="O7" s="21" t="inlineStr">
        <is>
          <t>Yes</t>
        </is>
      </c>
      <c r="P7" s="21" t="inlineStr">
        <is>
          <t>Needs confirmation</t>
        </is>
      </c>
      <c r="Q7" s="21" t="inlineStr">
        <is>
          <t>Program director</t>
        </is>
      </c>
      <c r="R7" s="21" t="inlineStr">
        <is>
          <t>Example only — verify rate, effort, allowability, and source.</t>
        </is>
      </c>
    </row>
    <row r="8" ht="30" customHeight="1">
      <c r="A8" s="20">
        <f>IF(B8="","","L-"&amp;TEXT(ROW()-6,"000"))</f>
        <v/>
      </c>
      <c r="B8" s="16" t="n"/>
      <c r="C8" s="16" t="n"/>
      <c r="D8" s="16" t="n"/>
      <c r="E8" s="16" t="n"/>
      <c r="F8" s="24" t="n"/>
      <c r="G8" s="23">
        <f>IF(OR(E8="",F8=""),"",ROUND(E8*F8,2))</f>
        <v/>
      </c>
      <c r="H8" s="24" t="n"/>
      <c r="I8" s="24" t="n"/>
      <c r="J8" s="24" t="n"/>
      <c r="K8" s="24" t="n"/>
      <c r="L8" s="23">
        <f>IF(COUNTA(H8:K8)=0,"",SUM(H8:K8))</f>
        <v/>
      </c>
      <c r="M8" s="20">
        <f>IF(B8="","",IF(ABS(N8)&lt;0.01,"OK","CHECK"))</f>
        <v/>
      </c>
      <c r="N8" s="23">
        <f>IF(OR(G8="",L8=""),"",ROUND(G8-L8,2))</f>
        <v/>
      </c>
      <c r="O8" s="16" t="n"/>
      <c r="P8" s="16" t="n"/>
      <c r="Q8" s="16" t="n"/>
      <c r="R8" s="16" t="n"/>
    </row>
    <row r="9" ht="30" customHeight="1">
      <c r="A9" s="20">
        <f>IF(B9="","","L-"&amp;TEXT(ROW()-6,"000"))</f>
        <v/>
      </c>
      <c r="B9" s="16" t="n"/>
      <c r="C9" s="16" t="n"/>
      <c r="D9" s="16" t="n"/>
      <c r="E9" s="16" t="n"/>
      <c r="F9" s="24" t="n"/>
      <c r="G9" s="23">
        <f>IF(OR(E9="",F9=""),"",ROUND(E9*F9,2))</f>
        <v/>
      </c>
      <c r="H9" s="24" t="n"/>
      <c r="I9" s="24" t="n"/>
      <c r="J9" s="24" t="n"/>
      <c r="K9" s="24" t="n"/>
      <c r="L9" s="23">
        <f>IF(COUNTA(H9:K9)=0,"",SUM(H9:K9))</f>
        <v/>
      </c>
      <c r="M9" s="20">
        <f>IF(B9="","",IF(ABS(N9)&lt;0.01,"OK","CHECK"))</f>
        <v/>
      </c>
      <c r="N9" s="23">
        <f>IF(OR(G9="",L9=""),"",ROUND(G9-L9,2))</f>
        <v/>
      </c>
      <c r="O9" s="16" t="n"/>
      <c r="P9" s="16" t="n"/>
      <c r="Q9" s="16" t="n"/>
      <c r="R9" s="16" t="n"/>
    </row>
    <row r="10" ht="30" customHeight="1">
      <c r="A10" s="20">
        <f>IF(B10="","","L-"&amp;TEXT(ROW()-6,"000"))</f>
        <v/>
      </c>
      <c r="B10" s="16" t="n"/>
      <c r="C10" s="16" t="n"/>
      <c r="D10" s="16" t="n"/>
      <c r="E10" s="16" t="n"/>
      <c r="F10" s="24" t="n"/>
      <c r="G10" s="23">
        <f>IF(OR(E10="",F10=""),"",ROUND(E10*F10,2))</f>
        <v/>
      </c>
      <c r="H10" s="24" t="n"/>
      <c r="I10" s="24" t="n"/>
      <c r="J10" s="24" t="n"/>
      <c r="K10" s="24" t="n"/>
      <c r="L10" s="23">
        <f>IF(COUNTA(H10:K10)=0,"",SUM(H10:K10))</f>
        <v/>
      </c>
      <c r="M10" s="20">
        <f>IF(B10="","",IF(ABS(N10)&lt;0.01,"OK","CHECK"))</f>
        <v/>
      </c>
      <c r="N10" s="23">
        <f>IF(OR(G10="",L10=""),"",ROUND(G10-L10,2))</f>
        <v/>
      </c>
      <c r="O10" s="16" t="n"/>
      <c r="P10" s="16" t="n"/>
      <c r="Q10" s="16" t="n"/>
      <c r="R10" s="16" t="n"/>
    </row>
    <row r="11" ht="30" customHeight="1">
      <c r="A11" s="20">
        <f>IF(B11="","","L-"&amp;TEXT(ROW()-6,"000"))</f>
        <v/>
      </c>
      <c r="B11" s="16" t="n"/>
      <c r="C11" s="16" t="n"/>
      <c r="D11" s="16" t="n"/>
      <c r="E11" s="16" t="n"/>
      <c r="F11" s="24" t="n"/>
      <c r="G11" s="23">
        <f>IF(OR(E11="",F11=""),"",ROUND(E11*F11,2))</f>
        <v/>
      </c>
      <c r="H11" s="24" t="n"/>
      <c r="I11" s="24" t="n"/>
      <c r="J11" s="24" t="n"/>
      <c r="K11" s="24" t="n"/>
      <c r="L11" s="23">
        <f>IF(COUNTA(H11:K11)=0,"",SUM(H11:K11))</f>
        <v/>
      </c>
      <c r="M11" s="20">
        <f>IF(B11="","",IF(ABS(N11)&lt;0.01,"OK","CHECK"))</f>
        <v/>
      </c>
      <c r="N11" s="23">
        <f>IF(OR(G11="",L11=""),"",ROUND(G11-L11,2))</f>
        <v/>
      </c>
      <c r="O11" s="16" t="n"/>
      <c r="P11" s="16" t="n"/>
      <c r="Q11" s="16" t="n"/>
      <c r="R11" s="16" t="n"/>
    </row>
    <row r="12" ht="30" customHeight="1">
      <c r="A12" s="20">
        <f>IF(B12="","","L-"&amp;TEXT(ROW()-6,"000"))</f>
        <v/>
      </c>
      <c r="B12" s="16" t="n"/>
      <c r="C12" s="16" t="n"/>
      <c r="D12" s="16" t="n"/>
      <c r="E12" s="16" t="n"/>
      <c r="F12" s="24" t="n"/>
      <c r="G12" s="23">
        <f>IF(OR(E12="",F12=""),"",ROUND(E12*F12,2))</f>
        <v/>
      </c>
      <c r="H12" s="24" t="n"/>
      <c r="I12" s="24" t="n"/>
      <c r="J12" s="24" t="n"/>
      <c r="K12" s="24" t="n"/>
      <c r="L12" s="23">
        <f>IF(COUNTA(H12:K12)=0,"",SUM(H12:K12))</f>
        <v/>
      </c>
      <c r="M12" s="20">
        <f>IF(B12="","",IF(ABS(N12)&lt;0.01,"OK","CHECK"))</f>
        <v/>
      </c>
      <c r="N12" s="23">
        <f>IF(OR(G12="",L12=""),"",ROUND(G12-L12,2))</f>
        <v/>
      </c>
      <c r="O12" s="16" t="n"/>
      <c r="P12" s="16" t="n"/>
      <c r="Q12" s="16" t="n"/>
      <c r="R12" s="16" t="n"/>
    </row>
    <row r="13" ht="30" customHeight="1">
      <c r="A13" s="20">
        <f>IF(B13="","","L-"&amp;TEXT(ROW()-6,"000"))</f>
        <v/>
      </c>
      <c r="B13" s="16" t="n"/>
      <c r="C13" s="16" t="n"/>
      <c r="D13" s="16" t="n"/>
      <c r="E13" s="16" t="n"/>
      <c r="F13" s="24" t="n"/>
      <c r="G13" s="23">
        <f>IF(OR(E13="",F13=""),"",ROUND(E13*F13,2))</f>
        <v/>
      </c>
      <c r="H13" s="24" t="n"/>
      <c r="I13" s="24" t="n"/>
      <c r="J13" s="24" t="n"/>
      <c r="K13" s="24" t="n"/>
      <c r="L13" s="23">
        <f>IF(COUNTA(H13:K13)=0,"",SUM(H13:K13))</f>
        <v/>
      </c>
      <c r="M13" s="20">
        <f>IF(B13="","",IF(ABS(N13)&lt;0.01,"OK","CHECK"))</f>
        <v/>
      </c>
      <c r="N13" s="23">
        <f>IF(OR(G13="",L13=""),"",ROUND(G13-L13,2))</f>
        <v/>
      </c>
      <c r="O13" s="16" t="n"/>
      <c r="P13" s="16" t="n"/>
      <c r="Q13" s="16" t="n"/>
      <c r="R13" s="16" t="n"/>
    </row>
    <row r="14" ht="30" customHeight="1">
      <c r="A14" s="20">
        <f>IF(B14="","","L-"&amp;TEXT(ROW()-6,"000"))</f>
        <v/>
      </c>
      <c r="B14" s="16" t="n"/>
      <c r="C14" s="16" t="n"/>
      <c r="D14" s="16" t="n"/>
      <c r="E14" s="16" t="n"/>
      <c r="F14" s="24" t="n"/>
      <c r="G14" s="23">
        <f>IF(OR(E14="",F14=""),"",ROUND(E14*F14,2))</f>
        <v/>
      </c>
      <c r="H14" s="24" t="n"/>
      <c r="I14" s="24" t="n"/>
      <c r="J14" s="24" t="n"/>
      <c r="K14" s="24" t="n"/>
      <c r="L14" s="23">
        <f>IF(COUNTA(H14:K14)=0,"",SUM(H14:K14))</f>
        <v/>
      </c>
      <c r="M14" s="20">
        <f>IF(B14="","",IF(ABS(N14)&lt;0.01,"OK","CHECK"))</f>
        <v/>
      </c>
      <c r="N14" s="23">
        <f>IF(OR(G14="",L14=""),"",ROUND(G14-L14,2))</f>
        <v/>
      </c>
      <c r="O14" s="16" t="n"/>
      <c r="P14" s="16" t="n"/>
      <c r="Q14" s="16" t="n"/>
      <c r="R14" s="16" t="n"/>
    </row>
    <row r="15" ht="30" customHeight="1">
      <c r="A15" s="20">
        <f>IF(B15="","","L-"&amp;TEXT(ROW()-6,"000"))</f>
        <v/>
      </c>
      <c r="B15" s="16" t="n"/>
      <c r="C15" s="16" t="n"/>
      <c r="D15" s="16" t="n"/>
      <c r="E15" s="16" t="n"/>
      <c r="F15" s="24" t="n"/>
      <c r="G15" s="23">
        <f>IF(OR(E15="",F15=""),"",ROUND(E15*F15,2))</f>
        <v/>
      </c>
      <c r="H15" s="24" t="n"/>
      <c r="I15" s="24" t="n"/>
      <c r="J15" s="24" t="n"/>
      <c r="K15" s="24" t="n"/>
      <c r="L15" s="23">
        <f>IF(COUNTA(H15:K15)=0,"",SUM(H15:K15))</f>
        <v/>
      </c>
      <c r="M15" s="20">
        <f>IF(B15="","",IF(ABS(N15)&lt;0.01,"OK","CHECK"))</f>
        <v/>
      </c>
      <c r="N15" s="23">
        <f>IF(OR(G15="",L15=""),"",ROUND(G15-L15,2))</f>
        <v/>
      </c>
      <c r="O15" s="16" t="n"/>
      <c r="P15" s="16" t="n"/>
      <c r="Q15" s="16" t="n"/>
      <c r="R15" s="16" t="n"/>
    </row>
    <row r="16" ht="30" customHeight="1">
      <c r="A16" s="20">
        <f>IF(B16="","","L-"&amp;TEXT(ROW()-6,"000"))</f>
        <v/>
      </c>
      <c r="B16" s="16" t="n"/>
      <c r="C16" s="16" t="n"/>
      <c r="D16" s="16" t="n"/>
      <c r="E16" s="16" t="n"/>
      <c r="F16" s="24" t="n"/>
      <c r="G16" s="23">
        <f>IF(OR(E16="",F16=""),"",ROUND(E16*F16,2))</f>
        <v/>
      </c>
      <c r="H16" s="24" t="n"/>
      <c r="I16" s="24" t="n"/>
      <c r="J16" s="24" t="n"/>
      <c r="K16" s="24" t="n"/>
      <c r="L16" s="23">
        <f>IF(COUNTA(H16:K16)=0,"",SUM(H16:K16))</f>
        <v/>
      </c>
      <c r="M16" s="20">
        <f>IF(B16="","",IF(ABS(N16)&lt;0.01,"OK","CHECK"))</f>
        <v/>
      </c>
      <c r="N16" s="23">
        <f>IF(OR(G16="",L16=""),"",ROUND(G16-L16,2))</f>
        <v/>
      </c>
      <c r="O16" s="16" t="n"/>
      <c r="P16" s="16" t="n"/>
      <c r="Q16" s="16" t="n"/>
      <c r="R16" s="16" t="n"/>
    </row>
    <row r="17" ht="30" customHeight="1">
      <c r="A17" s="20">
        <f>IF(B17="","","L-"&amp;TEXT(ROW()-6,"000"))</f>
        <v/>
      </c>
      <c r="B17" s="16" t="n"/>
      <c r="C17" s="16" t="n"/>
      <c r="D17" s="16" t="n"/>
      <c r="E17" s="16" t="n"/>
      <c r="F17" s="24" t="n"/>
      <c r="G17" s="23">
        <f>IF(OR(E17="",F17=""),"",ROUND(E17*F17,2))</f>
        <v/>
      </c>
      <c r="H17" s="24" t="n"/>
      <c r="I17" s="24" t="n"/>
      <c r="J17" s="24" t="n"/>
      <c r="K17" s="24" t="n"/>
      <c r="L17" s="23">
        <f>IF(COUNTA(H17:K17)=0,"",SUM(H17:K17))</f>
        <v/>
      </c>
      <c r="M17" s="20">
        <f>IF(B17="","",IF(ABS(N17)&lt;0.01,"OK","CHECK"))</f>
        <v/>
      </c>
      <c r="N17" s="23">
        <f>IF(OR(G17="",L17=""),"",ROUND(G17-L17,2))</f>
        <v/>
      </c>
      <c r="O17" s="16" t="n"/>
      <c r="P17" s="16" t="n"/>
      <c r="Q17" s="16" t="n"/>
      <c r="R17" s="16" t="n"/>
    </row>
    <row r="18" ht="30" customHeight="1">
      <c r="A18" s="20">
        <f>IF(B18="","","L-"&amp;TEXT(ROW()-6,"000"))</f>
        <v/>
      </c>
      <c r="B18" s="16" t="n"/>
      <c r="C18" s="16" t="n"/>
      <c r="D18" s="16" t="n"/>
      <c r="E18" s="16" t="n"/>
      <c r="F18" s="24" t="n"/>
      <c r="G18" s="23">
        <f>IF(OR(E18="",F18=""),"",ROUND(E18*F18,2))</f>
        <v/>
      </c>
      <c r="H18" s="24" t="n"/>
      <c r="I18" s="24" t="n"/>
      <c r="J18" s="24" t="n"/>
      <c r="K18" s="24" t="n"/>
      <c r="L18" s="23">
        <f>IF(COUNTA(H18:K18)=0,"",SUM(H18:K18))</f>
        <v/>
      </c>
      <c r="M18" s="20">
        <f>IF(B18="","",IF(ABS(N18)&lt;0.01,"OK","CHECK"))</f>
        <v/>
      </c>
      <c r="N18" s="23">
        <f>IF(OR(G18="",L18=""),"",ROUND(G18-L18,2))</f>
        <v/>
      </c>
      <c r="O18" s="16" t="n"/>
      <c r="P18" s="16" t="n"/>
      <c r="Q18" s="16" t="n"/>
      <c r="R18" s="16" t="n"/>
    </row>
    <row r="19" ht="30" customHeight="1">
      <c r="A19" s="20">
        <f>IF(B19="","","L-"&amp;TEXT(ROW()-6,"000"))</f>
        <v/>
      </c>
      <c r="B19" s="16" t="n"/>
      <c r="C19" s="16" t="n"/>
      <c r="D19" s="16" t="n"/>
      <c r="E19" s="16" t="n"/>
      <c r="F19" s="24" t="n"/>
      <c r="G19" s="23">
        <f>IF(OR(E19="",F19=""),"",ROUND(E19*F19,2))</f>
        <v/>
      </c>
      <c r="H19" s="24" t="n"/>
      <c r="I19" s="24" t="n"/>
      <c r="J19" s="24" t="n"/>
      <c r="K19" s="24" t="n"/>
      <c r="L19" s="23">
        <f>IF(COUNTA(H19:K19)=0,"",SUM(H19:K19))</f>
        <v/>
      </c>
      <c r="M19" s="20">
        <f>IF(B19="","",IF(ABS(N19)&lt;0.01,"OK","CHECK"))</f>
        <v/>
      </c>
      <c r="N19" s="23">
        <f>IF(OR(G19="",L19=""),"",ROUND(G19-L19,2))</f>
        <v/>
      </c>
      <c r="O19" s="16" t="n"/>
      <c r="P19" s="16" t="n"/>
      <c r="Q19" s="16" t="n"/>
      <c r="R19" s="16" t="n"/>
    </row>
    <row r="20" ht="30" customHeight="1">
      <c r="A20" s="20">
        <f>IF(B20="","","L-"&amp;TEXT(ROW()-6,"000"))</f>
        <v/>
      </c>
      <c r="B20" s="16" t="n"/>
      <c r="C20" s="16" t="n"/>
      <c r="D20" s="16" t="n"/>
      <c r="E20" s="16" t="n"/>
      <c r="F20" s="24" t="n"/>
      <c r="G20" s="23">
        <f>IF(OR(E20="",F20=""),"",ROUND(E20*F20,2))</f>
        <v/>
      </c>
      <c r="H20" s="24" t="n"/>
      <c r="I20" s="24" t="n"/>
      <c r="J20" s="24" t="n"/>
      <c r="K20" s="24" t="n"/>
      <c r="L20" s="23">
        <f>IF(COUNTA(H20:K20)=0,"",SUM(H20:K20))</f>
        <v/>
      </c>
      <c r="M20" s="20">
        <f>IF(B20="","",IF(ABS(N20)&lt;0.01,"OK","CHECK"))</f>
        <v/>
      </c>
      <c r="N20" s="23">
        <f>IF(OR(G20="",L20=""),"",ROUND(G20-L20,2))</f>
        <v/>
      </c>
      <c r="O20" s="16" t="n"/>
      <c r="P20" s="16" t="n"/>
      <c r="Q20" s="16" t="n"/>
      <c r="R20" s="16" t="n"/>
    </row>
    <row r="21" ht="30" customHeight="1">
      <c r="A21" s="20">
        <f>IF(B21="","","L-"&amp;TEXT(ROW()-6,"000"))</f>
        <v/>
      </c>
      <c r="B21" s="16" t="n"/>
      <c r="C21" s="16" t="n"/>
      <c r="D21" s="16" t="n"/>
      <c r="E21" s="16" t="n"/>
      <c r="F21" s="24" t="n"/>
      <c r="G21" s="23">
        <f>IF(OR(E21="",F21=""),"",ROUND(E21*F21,2))</f>
        <v/>
      </c>
      <c r="H21" s="24" t="n"/>
      <c r="I21" s="24" t="n"/>
      <c r="J21" s="24" t="n"/>
      <c r="K21" s="24" t="n"/>
      <c r="L21" s="23">
        <f>IF(COUNTA(H21:K21)=0,"",SUM(H21:K21))</f>
        <v/>
      </c>
      <c r="M21" s="20">
        <f>IF(B21="","",IF(ABS(N21)&lt;0.01,"OK","CHECK"))</f>
        <v/>
      </c>
      <c r="N21" s="23">
        <f>IF(OR(G21="",L21=""),"",ROUND(G21-L21,2))</f>
        <v/>
      </c>
      <c r="O21" s="16" t="n"/>
      <c r="P21" s="16" t="n"/>
      <c r="Q21" s="16" t="n"/>
      <c r="R21" s="16" t="n"/>
    </row>
    <row r="22" ht="30" customHeight="1">
      <c r="A22" s="20">
        <f>IF(B22="","","L-"&amp;TEXT(ROW()-6,"000"))</f>
        <v/>
      </c>
      <c r="B22" s="16" t="n"/>
      <c r="C22" s="16" t="n"/>
      <c r="D22" s="16" t="n"/>
      <c r="E22" s="16" t="n"/>
      <c r="F22" s="24" t="n"/>
      <c r="G22" s="23">
        <f>IF(OR(E22="",F22=""),"",ROUND(E22*F22,2))</f>
        <v/>
      </c>
      <c r="H22" s="24" t="n"/>
      <c r="I22" s="24" t="n"/>
      <c r="J22" s="24" t="n"/>
      <c r="K22" s="24" t="n"/>
      <c r="L22" s="23">
        <f>IF(COUNTA(H22:K22)=0,"",SUM(H22:K22))</f>
        <v/>
      </c>
      <c r="M22" s="20">
        <f>IF(B22="","",IF(ABS(N22)&lt;0.01,"OK","CHECK"))</f>
        <v/>
      </c>
      <c r="N22" s="23">
        <f>IF(OR(G22="",L22=""),"",ROUND(G22-L22,2))</f>
        <v/>
      </c>
      <c r="O22" s="16" t="n"/>
      <c r="P22" s="16" t="n"/>
      <c r="Q22" s="16" t="n"/>
      <c r="R22" s="16" t="n"/>
    </row>
    <row r="23" ht="30" customHeight="1">
      <c r="A23" s="20">
        <f>IF(B23="","","L-"&amp;TEXT(ROW()-6,"000"))</f>
        <v/>
      </c>
      <c r="B23" s="16" t="n"/>
      <c r="C23" s="16" t="n"/>
      <c r="D23" s="16" t="n"/>
      <c r="E23" s="16" t="n"/>
      <c r="F23" s="24" t="n"/>
      <c r="G23" s="23">
        <f>IF(OR(E23="",F23=""),"",ROUND(E23*F23,2))</f>
        <v/>
      </c>
      <c r="H23" s="24" t="n"/>
      <c r="I23" s="24" t="n"/>
      <c r="J23" s="24" t="n"/>
      <c r="K23" s="24" t="n"/>
      <c r="L23" s="23">
        <f>IF(COUNTA(H23:K23)=0,"",SUM(H23:K23))</f>
        <v/>
      </c>
      <c r="M23" s="20">
        <f>IF(B23="","",IF(ABS(N23)&lt;0.01,"OK","CHECK"))</f>
        <v/>
      </c>
      <c r="N23" s="23">
        <f>IF(OR(G23="",L23=""),"",ROUND(G23-L23,2))</f>
        <v/>
      </c>
      <c r="O23" s="16" t="n"/>
      <c r="P23" s="16" t="n"/>
      <c r="Q23" s="16" t="n"/>
      <c r="R23" s="16" t="n"/>
    </row>
    <row r="24" ht="30" customHeight="1">
      <c r="A24" s="20">
        <f>IF(B24="","","L-"&amp;TEXT(ROW()-6,"000"))</f>
        <v/>
      </c>
      <c r="B24" s="16" t="n"/>
      <c r="C24" s="16" t="n"/>
      <c r="D24" s="16" t="n"/>
      <c r="E24" s="16" t="n"/>
      <c r="F24" s="24" t="n"/>
      <c r="G24" s="23">
        <f>IF(OR(E24="",F24=""),"",ROUND(E24*F24,2))</f>
        <v/>
      </c>
      <c r="H24" s="24" t="n"/>
      <c r="I24" s="24" t="n"/>
      <c r="J24" s="24" t="n"/>
      <c r="K24" s="24" t="n"/>
      <c r="L24" s="23">
        <f>IF(COUNTA(H24:K24)=0,"",SUM(H24:K24))</f>
        <v/>
      </c>
      <c r="M24" s="20">
        <f>IF(B24="","",IF(ABS(N24)&lt;0.01,"OK","CHECK"))</f>
        <v/>
      </c>
      <c r="N24" s="23">
        <f>IF(OR(G24="",L24=""),"",ROUND(G24-L24,2))</f>
        <v/>
      </c>
      <c r="O24" s="16" t="n"/>
      <c r="P24" s="16" t="n"/>
      <c r="Q24" s="16" t="n"/>
      <c r="R24" s="16" t="n"/>
    </row>
    <row r="25" ht="30" customHeight="1">
      <c r="A25" s="20">
        <f>IF(B25="","","L-"&amp;TEXT(ROW()-6,"000"))</f>
        <v/>
      </c>
      <c r="B25" s="16" t="n"/>
      <c r="C25" s="16" t="n"/>
      <c r="D25" s="16" t="n"/>
      <c r="E25" s="16" t="n"/>
      <c r="F25" s="24" t="n"/>
      <c r="G25" s="23">
        <f>IF(OR(E25="",F25=""),"",ROUND(E25*F25,2))</f>
        <v/>
      </c>
      <c r="H25" s="24" t="n"/>
      <c r="I25" s="24" t="n"/>
      <c r="J25" s="24" t="n"/>
      <c r="K25" s="24" t="n"/>
      <c r="L25" s="23">
        <f>IF(COUNTA(H25:K25)=0,"",SUM(H25:K25))</f>
        <v/>
      </c>
      <c r="M25" s="20">
        <f>IF(B25="","",IF(ABS(N25)&lt;0.01,"OK","CHECK"))</f>
        <v/>
      </c>
      <c r="N25" s="23">
        <f>IF(OR(G25="",L25=""),"",ROUND(G25-L25,2))</f>
        <v/>
      </c>
      <c r="O25" s="16" t="n"/>
      <c r="P25" s="16" t="n"/>
      <c r="Q25" s="16" t="n"/>
      <c r="R25" s="16" t="n"/>
    </row>
    <row r="26" ht="30" customHeight="1">
      <c r="A26" s="20">
        <f>IF(B26="","","L-"&amp;TEXT(ROW()-6,"000"))</f>
        <v/>
      </c>
      <c r="B26" s="16" t="n"/>
      <c r="C26" s="16" t="n"/>
      <c r="D26" s="16" t="n"/>
      <c r="E26" s="16" t="n"/>
      <c r="F26" s="24" t="n"/>
      <c r="G26" s="23">
        <f>IF(OR(E26="",F26=""),"",ROUND(E26*F26,2))</f>
        <v/>
      </c>
      <c r="H26" s="24" t="n"/>
      <c r="I26" s="24" t="n"/>
      <c r="J26" s="24" t="n"/>
      <c r="K26" s="24" t="n"/>
      <c r="L26" s="23">
        <f>IF(COUNTA(H26:K26)=0,"",SUM(H26:K26))</f>
        <v/>
      </c>
      <c r="M26" s="20">
        <f>IF(B26="","",IF(ABS(N26)&lt;0.01,"OK","CHECK"))</f>
        <v/>
      </c>
      <c r="N26" s="23">
        <f>IF(OR(G26="",L26=""),"",ROUND(G26-L26,2))</f>
        <v/>
      </c>
      <c r="O26" s="16" t="n"/>
      <c r="P26" s="16" t="n"/>
      <c r="Q26" s="16" t="n"/>
      <c r="R26" s="16" t="n"/>
    </row>
    <row r="27" ht="30" customHeight="1">
      <c r="A27" s="20">
        <f>IF(B27="","","L-"&amp;TEXT(ROW()-6,"000"))</f>
        <v/>
      </c>
      <c r="B27" s="16" t="n"/>
      <c r="C27" s="16" t="n"/>
      <c r="D27" s="16" t="n"/>
      <c r="E27" s="16" t="n"/>
      <c r="F27" s="24" t="n"/>
      <c r="G27" s="23">
        <f>IF(OR(E27="",F27=""),"",ROUND(E27*F27,2))</f>
        <v/>
      </c>
      <c r="H27" s="24" t="n"/>
      <c r="I27" s="24" t="n"/>
      <c r="J27" s="24" t="n"/>
      <c r="K27" s="24" t="n"/>
      <c r="L27" s="23">
        <f>IF(COUNTA(H27:K27)=0,"",SUM(H27:K27))</f>
        <v/>
      </c>
      <c r="M27" s="20">
        <f>IF(B27="","",IF(ABS(N27)&lt;0.01,"OK","CHECK"))</f>
        <v/>
      </c>
      <c r="N27" s="23">
        <f>IF(OR(G27="",L27=""),"",ROUND(G27-L27,2))</f>
        <v/>
      </c>
      <c r="O27" s="16" t="n"/>
      <c r="P27" s="16" t="n"/>
      <c r="Q27" s="16" t="n"/>
      <c r="R27" s="16" t="n"/>
    </row>
    <row r="28" ht="30" customHeight="1">
      <c r="A28" s="20">
        <f>IF(B28="","","L-"&amp;TEXT(ROW()-6,"000"))</f>
        <v/>
      </c>
      <c r="B28" s="16" t="n"/>
      <c r="C28" s="16" t="n"/>
      <c r="D28" s="16" t="n"/>
      <c r="E28" s="16" t="n"/>
      <c r="F28" s="24" t="n"/>
      <c r="G28" s="23">
        <f>IF(OR(E28="",F28=""),"",ROUND(E28*F28,2))</f>
        <v/>
      </c>
      <c r="H28" s="24" t="n"/>
      <c r="I28" s="24" t="n"/>
      <c r="J28" s="24" t="n"/>
      <c r="K28" s="24" t="n"/>
      <c r="L28" s="23">
        <f>IF(COUNTA(H28:K28)=0,"",SUM(H28:K28))</f>
        <v/>
      </c>
      <c r="M28" s="20">
        <f>IF(B28="","",IF(ABS(N28)&lt;0.01,"OK","CHECK"))</f>
        <v/>
      </c>
      <c r="N28" s="23">
        <f>IF(OR(G28="",L28=""),"",ROUND(G28-L28,2))</f>
        <v/>
      </c>
      <c r="O28" s="16" t="n"/>
      <c r="P28" s="16" t="n"/>
      <c r="Q28" s="16" t="n"/>
      <c r="R28" s="16" t="n"/>
    </row>
    <row r="29" ht="30" customHeight="1">
      <c r="A29" s="20">
        <f>IF(B29="","","L-"&amp;TEXT(ROW()-6,"000"))</f>
        <v/>
      </c>
      <c r="B29" s="16" t="n"/>
      <c r="C29" s="16" t="n"/>
      <c r="D29" s="16" t="n"/>
      <c r="E29" s="16" t="n"/>
      <c r="F29" s="24" t="n"/>
      <c r="G29" s="23">
        <f>IF(OR(E29="",F29=""),"",ROUND(E29*F29,2))</f>
        <v/>
      </c>
      <c r="H29" s="24" t="n"/>
      <c r="I29" s="24" t="n"/>
      <c r="J29" s="24" t="n"/>
      <c r="K29" s="24" t="n"/>
      <c r="L29" s="23">
        <f>IF(COUNTA(H29:K29)=0,"",SUM(H29:K29))</f>
        <v/>
      </c>
      <c r="M29" s="20">
        <f>IF(B29="","",IF(ABS(N29)&lt;0.01,"OK","CHECK"))</f>
        <v/>
      </c>
      <c r="N29" s="23">
        <f>IF(OR(G29="",L29=""),"",ROUND(G29-L29,2))</f>
        <v/>
      </c>
      <c r="O29" s="16" t="n"/>
      <c r="P29" s="16" t="n"/>
      <c r="Q29" s="16" t="n"/>
      <c r="R29" s="16" t="n"/>
    </row>
    <row r="30" ht="30" customHeight="1">
      <c r="A30" s="20">
        <f>IF(B30="","","L-"&amp;TEXT(ROW()-6,"000"))</f>
        <v/>
      </c>
      <c r="B30" s="16" t="n"/>
      <c r="C30" s="16" t="n"/>
      <c r="D30" s="16" t="n"/>
      <c r="E30" s="16" t="n"/>
      <c r="F30" s="24" t="n"/>
      <c r="G30" s="23">
        <f>IF(OR(E30="",F30=""),"",ROUND(E30*F30,2))</f>
        <v/>
      </c>
      <c r="H30" s="24" t="n"/>
      <c r="I30" s="24" t="n"/>
      <c r="J30" s="24" t="n"/>
      <c r="K30" s="24" t="n"/>
      <c r="L30" s="23">
        <f>IF(COUNTA(H30:K30)=0,"",SUM(H30:K30))</f>
        <v/>
      </c>
      <c r="M30" s="20">
        <f>IF(B30="","",IF(ABS(N30)&lt;0.01,"OK","CHECK"))</f>
        <v/>
      </c>
      <c r="N30" s="23">
        <f>IF(OR(G30="",L30=""),"",ROUND(G30-L30,2))</f>
        <v/>
      </c>
      <c r="O30" s="16" t="n"/>
      <c r="P30" s="16" t="n"/>
      <c r="Q30" s="16" t="n"/>
      <c r="R30" s="16" t="n"/>
    </row>
    <row r="31" ht="30" customHeight="1">
      <c r="A31" s="20">
        <f>IF(B31="","","L-"&amp;TEXT(ROW()-6,"000"))</f>
        <v/>
      </c>
      <c r="B31" s="16" t="n"/>
      <c r="C31" s="16" t="n"/>
      <c r="D31" s="16" t="n"/>
      <c r="E31" s="16" t="n"/>
      <c r="F31" s="24" t="n"/>
      <c r="G31" s="23">
        <f>IF(OR(E31="",F31=""),"",ROUND(E31*F31,2))</f>
        <v/>
      </c>
      <c r="H31" s="24" t="n"/>
      <c r="I31" s="24" t="n"/>
      <c r="J31" s="24" t="n"/>
      <c r="K31" s="24" t="n"/>
      <c r="L31" s="23">
        <f>IF(COUNTA(H31:K31)=0,"",SUM(H31:K31))</f>
        <v/>
      </c>
      <c r="M31" s="20">
        <f>IF(B31="","",IF(ABS(N31)&lt;0.01,"OK","CHECK"))</f>
        <v/>
      </c>
      <c r="N31" s="23">
        <f>IF(OR(G31="",L31=""),"",ROUND(G31-L31,2))</f>
        <v/>
      </c>
      <c r="O31" s="16" t="n"/>
      <c r="P31" s="16" t="n"/>
      <c r="Q31" s="16" t="n"/>
      <c r="R31" s="16" t="n"/>
    </row>
    <row r="32" ht="30" customHeight="1">
      <c r="A32" s="20">
        <f>IF(B32="","","L-"&amp;TEXT(ROW()-6,"000"))</f>
        <v/>
      </c>
      <c r="B32" s="16" t="n"/>
      <c r="C32" s="16" t="n"/>
      <c r="D32" s="16" t="n"/>
      <c r="E32" s="16" t="n"/>
      <c r="F32" s="24" t="n"/>
      <c r="G32" s="23">
        <f>IF(OR(E32="",F32=""),"",ROUND(E32*F32,2))</f>
        <v/>
      </c>
      <c r="H32" s="24" t="n"/>
      <c r="I32" s="24" t="n"/>
      <c r="J32" s="24" t="n"/>
      <c r="K32" s="24" t="n"/>
      <c r="L32" s="23">
        <f>IF(COUNTA(H32:K32)=0,"",SUM(H32:K32))</f>
        <v/>
      </c>
      <c r="M32" s="20">
        <f>IF(B32="","",IF(ABS(N32)&lt;0.01,"OK","CHECK"))</f>
        <v/>
      </c>
      <c r="N32" s="23">
        <f>IF(OR(G32="",L32=""),"",ROUND(G32-L32,2))</f>
        <v/>
      </c>
      <c r="O32" s="16" t="n"/>
      <c r="P32" s="16" t="n"/>
      <c r="Q32" s="16" t="n"/>
      <c r="R32" s="16" t="n"/>
    </row>
    <row r="33" ht="30" customHeight="1">
      <c r="A33" s="20">
        <f>IF(B33="","","L-"&amp;TEXT(ROW()-6,"000"))</f>
        <v/>
      </c>
      <c r="B33" s="16" t="n"/>
      <c r="C33" s="16" t="n"/>
      <c r="D33" s="16" t="n"/>
      <c r="E33" s="16" t="n"/>
      <c r="F33" s="24" t="n"/>
      <c r="G33" s="23">
        <f>IF(OR(E33="",F33=""),"",ROUND(E33*F33,2))</f>
        <v/>
      </c>
      <c r="H33" s="24" t="n"/>
      <c r="I33" s="24" t="n"/>
      <c r="J33" s="24" t="n"/>
      <c r="K33" s="24" t="n"/>
      <c r="L33" s="23">
        <f>IF(COUNTA(H33:K33)=0,"",SUM(H33:K33))</f>
        <v/>
      </c>
      <c r="M33" s="20">
        <f>IF(B33="","",IF(ABS(N33)&lt;0.01,"OK","CHECK"))</f>
        <v/>
      </c>
      <c r="N33" s="23">
        <f>IF(OR(G33="",L33=""),"",ROUND(G33-L33,2))</f>
        <v/>
      </c>
      <c r="O33" s="16" t="n"/>
      <c r="P33" s="16" t="n"/>
      <c r="Q33" s="16" t="n"/>
      <c r="R33" s="16" t="n"/>
    </row>
    <row r="34" ht="30" customHeight="1">
      <c r="A34" s="20">
        <f>IF(B34="","","L-"&amp;TEXT(ROW()-6,"000"))</f>
        <v/>
      </c>
      <c r="B34" s="16" t="n"/>
      <c r="C34" s="16" t="n"/>
      <c r="D34" s="16" t="n"/>
      <c r="E34" s="16" t="n"/>
      <c r="F34" s="24" t="n"/>
      <c r="G34" s="23">
        <f>IF(OR(E34="",F34=""),"",ROUND(E34*F34,2))</f>
        <v/>
      </c>
      <c r="H34" s="24" t="n"/>
      <c r="I34" s="24" t="n"/>
      <c r="J34" s="24" t="n"/>
      <c r="K34" s="24" t="n"/>
      <c r="L34" s="23">
        <f>IF(COUNTA(H34:K34)=0,"",SUM(H34:K34))</f>
        <v/>
      </c>
      <c r="M34" s="20">
        <f>IF(B34="","",IF(ABS(N34)&lt;0.01,"OK","CHECK"))</f>
        <v/>
      </c>
      <c r="N34" s="23">
        <f>IF(OR(G34="",L34=""),"",ROUND(G34-L34,2))</f>
        <v/>
      </c>
      <c r="O34" s="16" t="n"/>
      <c r="P34" s="16" t="n"/>
      <c r="Q34" s="16" t="n"/>
      <c r="R34" s="16" t="n"/>
    </row>
    <row r="35" ht="30" customHeight="1">
      <c r="A35" s="20">
        <f>IF(B35="","","L-"&amp;TEXT(ROW()-6,"000"))</f>
        <v/>
      </c>
      <c r="B35" s="16" t="n"/>
      <c r="C35" s="16" t="n"/>
      <c r="D35" s="16" t="n"/>
      <c r="E35" s="16" t="n"/>
      <c r="F35" s="24" t="n"/>
      <c r="G35" s="23">
        <f>IF(OR(E35="",F35=""),"",ROUND(E35*F35,2))</f>
        <v/>
      </c>
      <c r="H35" s="24" t="n"/>
      <c r="I35" s="24" t="n"/>
      <c r="J35" s="24" t="n"/>
      <c r="K35" s="24" t="n"/>
      <c r="L35" s="23">
        <f>IF(COUNTA(H35:K35)=0,"",SUM(H35:K35))</f>
        <v/>
      </c>
      <c r="M35" s="20">
        <f>IF(B35="","",IF(ABS(N35)&lt;0.01,"OK","CHECK"))</f>
        <v/>
      </c>
      <c r="N35" s="23">
        <f>IF(OR(G35="",L35=""),"",ROUND(G35-L35,2))</f>
        <v/>
      </c>
      <c r="O35" s="16" t="n"/>
      <c r="P35" s="16" t="n"/>
      <c r="Q35" s="16" t="n"/>
      <c r="R35" s="16" t="n"/>
    </row>
    <row r="36" ht="30" customHeight="1">
      <c r="A36" s="20">
        <f>IF(B36="","","L-"&amp;TEXT(ROW()-6,"000"))</f>
        <v/>
      </c>
      <c r="B36" s="16" t="n"/>
      <c r="C36" s="16" t="n"/>
      <c r="D36" s="16" t="n"/>
      <c r="E36" s="16" t="n"/>
      <c r="F36" s="24" t="n"/>
      <c r="G36" s="23">
        <f>IF(OR(E36="",F36=""),"",ROUND(E36*F36,2))</f>
        <v/>
      </c>
      <c r="H36" s="24" t="n"/>
      <c r="I36" s="24" t="n"/>
      <c r="J36" s="24" t="n"/>
      <c r="K36" s="24" t="n"/>
      <c r="L36" s="23">
        <f>IF(COUNTA(H36:K36)=0,"",SUM(H36:K36))</f>
        <v/>
      </c>
      <c r="M36" s="20">
        <f>IF(B36="","",IF(ABS(N36)&lt;0.01,"OK","CHECK"))</f>
        <v/>
      </c>
      <c r="N36" s="23">
        <f>IF(OR(G36="",L36=""),"",ROUND(G36-L36,2))</f>
        <v/>
      </c>
      <c r="O36" s="16" t="n"/>
      <c r="P36" s="16" t="n"/>
      <c r="Q36" s="16" t="n"/>
      <c r="R36" s="16" t="n"/>
    </row>
    <row r="37" ht="30" customHeight="1">
      <c r="A37" s="20">
        <f>IF(B37="","","L-"&amp;TEXT(ROW()-6,"000"))</f>
        <v/>
      </c>
      <c r="B37" s="16" t="n"/>
      <c r="C37" s="16" t="n"/>
      <c r="D37" s="16" t="n"/>
      <c r="E37" s="16" t="n"/>
      <c r="F37" s="24" t="n"/>
      <c r="G37" s="23">
        <f>IF(OR(E37="",F37=""),"",ROUND(E37*F37,2))</f>
        <v/>
      </c>
      <c r="H37" s="24" t="n"/>
      <c r="I37" s="24" t="n"/>
      <c r="J37" s="24" t="n"/>
      <c r="K37" s="24" t="n"/>
      <c r="L37" s="23">
        <f>IF(COUNTA(H37:K37)=0,"",SUM(H37:K37))</f>
        <v/>
      </c>
      <c r="M37" s="20">
        <f>IF(B37="","",IF(ABS(N37)&lt;0.01,"OK","CHECK"))</f>
        <v/>
      </c>
      <c r="N37" s="23">
        <f>IF(OR(G37="",L37=""),"",ROUND(G37-L37,2))</f>
        <v/>
      </c>
      <c r="O37" s="16" t="n"/>
      <c r="P37" s="16" t="n"/>
      <c r="Q37" s="16" t="n"/>
      <c r="R37" s="16" t="n"/>
    </row>
    <row r="38" ht="30" customHeight="1">
      <c r="A38" s="20">
        <f>IF(B38="","","L-"&amp;TEXT(ROW()-6,"000"))</f>
        <v/>
      </c>
      <c r="B38" s="16" t="n"/>
      <c r="C38" s="16" t="n"/>
      <c r="D38" s="16" t="n"/>
      <c r="E38" s="16" t="n"/>
      <c r="F38" s="24" t="n"/>
      <c r="G38" s="23">
        <f>IF(OR(E38="",F38=""),"",ROUND(E38*F38,2))</f>
        <v/>
      </c>
      <c r="H38" s="24" t="n"/>
      <c r="I38" s="24" t="n"/>
      <c r="J38" s="24" t="n"/>
      <c r="K38" s="24" t="n"/>
      <c r="L38" s="23">
        <f>IF(COUNTA(H38:K38)=0,"",SUM(H38:K38))</f>
        <v/>
      </c>
      <c r="M38" s="20">
        <f>IF(B38="","",IF(ABS(N38)&lt;0.01,"OK","CHECK"))</f>
        <v/>
      </c>
      <c r="N38" s="23">
        <f>IF(OR(G38="",L38=""),"",ROUND(G38-L38,2))</f>
        <v/>
      </c>
      <c r="O38" s="16" t="n"/>
      <c r="P38" s="16" t="n"/>
      <c r="Q38" s="16" t="n"/>
      <c r="R38" s="16" t="n"/>
    </row>
    <row r="39" ht="30" customHeight="1">
      <c r="A39" s="20">
        <f>IF(B39="","","L-"&amp;TEXT(ROW()-6,"000"))</f>
        <v/>
      </c>
      <c r="B39" s="16" t="n"/>
      <c r="C39" s="16" t="n"/>
      <c r="D39" s="16" t="n"/>
      <c r="E39" s="16" t="n"/>
      <c r="F39" s="24" t="n"/>
      <c r="G39" s="23">
        <f>IF(OR(E39="",F39=""),"",ROUND(E39*F39,2))</f>
        <v/>
      </c>
      <c r="H39" s="24" t="n"/>
      <c r="I39" s="24" t="n"/>
      <c r="J39" s="24" t="n"/>
      <c r="K39" s="24" t="n"/>
      <c r="L39" s="23">
        <f>IF(COUNTA(H39:K39)=0,"",SUM(H39:K39))</f>
        <v/>
      </c>
      <c r="M39" s="20">
        <f>IF(B39="","",IF(ABS(N39)&lt;0.01,"OK","CHECK"))</f>
        <v/>
      </c>
      <c r="N39" s="23">
        <f>IF(OR(G39="",L39=""),"",ROUND(G39-L39,2))</f>
        <v/>
      </c>
      <c r="O39" s="16" t="n"/>
      <c r="P39" s="16" t="n"/>
      <c r="Q39" s="16" t="n"/>
      <c r="R39" s="16" t="n"/>
    </row>
    <row r="40" ht="30" customHeight="1">
      <c r="A40" s="20">
        <f>IF(B40="","","L-"&amp;TEXT(ROW()-6,"000"))</f>
        <v/>
      </c>
      <c r="B40" s="16" t="n"/>
      <c r="C40" s="16" t="n"/>
      <c r="D40" s="16" t="n"/>
      <c r="E40" s="16" t="n"/>
      <c r="F40" s="24" t="n"/>
      <c r="G40" s="23">
        <f>IF(OR(E40="",F40=""),"",ROUND(E40*F40,2))</f>
        <v/>
      </c>
      <c r="H40" s="24" t="n"/>
      <c r="I40" s="24" t="n"/>
      <c r="J40" s="24" t="n"/>
      <c r="K40" s="24" t="n"/>
      <c r="L40" s="23">
        <f>IF(COUNTA(H40:K40)=0,"",SUM(H40:K40))</f>
        <v/>
      </c>
      <c r="M40" s="20">
        <f>IF(B40="","",IF(ABS(N40)&lt;0.01,"OK","CHECK"))</f>
        <v/>
      </c>
      <c r="N40" s="23">
        <f>IF(OR(G40="",L40=""),"",ROUND(G40-L40,2))</f>
        <v/>
      </c>
      <c r="O40" s="16" t="n"/>
      <c r="P40" s="16" t="n"/>
      <c r="Q40" s="16" t="n"/>
      <c r="R40" s="16" t="n"/>
    </row>
    <row r="41" ht="30" customHeight="1">
      <c r="A41" s="20">
        <f>IF(B41="","","L-"&amp;TEXT(ROW()-6,"000"))</f>
        <v/>
      </c>
      <c r="B41" s="16" t="n"/>
      <c r="C41" s="16" t="n"/>
      <c r="D41" s="16" t="n"/>
      <c r="E41" s="16" t="n"/>
      <c r="F41" s="24" t="n"/>
      <c r="G41" s="23">
        <f>IF(OR(E41="",F41=""),"",ROUND(E41*F41,2))</f>
        <v/>
      </c>
      <c r="H41" s="24" t="n"/>
      <c r="I41" s="24" t="n"/>
      <c r="J41" s="24" t="n"/>
      <c r="K41" s="24" t="n"/>
      <c r="L41" s="23">
        <f>IF(COUNTA(H41:K41)=0,"",SUM(H41:K41))</f>
        <v/>
      </c>
      <c r="M41" s="20">
        <f>IF(B41="","",IF(ABS(N41)&lt;0.01,"OK","CHECK"))</f>
        <v/>
      </c>
      <c r="N41" s="23">
        <f>IF(OR(G41="",L41=""),"",ROUND(G41-L41,2))</f>
        <v/>
      </c>
      <c r="O41" s="16" t="n"/>
      <c r="P41" s="16" t="n"/>
      <c r="Q41" s="16" t="n"/>
      <c r="R41" s="16" t="n"/>
    </row>
    <row r="42" ht="30" customHeight="1">
      <c r="A42" s="20">
        <f>IF(B42="","","L-"&amp;TEXT(ROW()-6,"000"))</f>
        <v/>
      </c>
      <c r="B42" s="16" t="n"/>
      <c r="C42" s="16" t="n"/>
      <c r="D42" s="16" t="n"/>
      <c r="E42" s="16" t="n"/>
      <c r="F42" s="24" t="n"/>
      <c r="G42" s="23">
        <f>IF(OR(E42="",F42=""),"",ROUND(E42*F42,2))</f>
        <v/>
      </c>
      <c r="H42" s="24" t="n"/>
      <c r="I42" s="24" t="n"/>
      <c r="J42" s="24" t="n"/>
      <c r="K42" s="24" t="n"/>
      <c r="L42" s="23">
        <f>IF(COUNTA(H42:K42)=0,"",SUM(H42:K42))</f>
        <v/>
      </c>
      <c r="M42" s="20">
        <f>IF(B42="","",IF(ABS(N42)&lt;0.01,"OK","CHECK"))</f>
        <v/>
      </c>
      <c r="N42" s="23">
        <f>IF(OR(G42="",L42=""),"",ROUND(G42-L42,2))</f>
        <v/>
      </c>
      <c r="O42" s="16" t="n"/>
      <c r="P42" s="16" t="n"/>
      <c r="Q42" s="16" t="n"/>
      <c r="R42" s="16" t="n"/>
    </row>
    <row r="43" ht="30" customHeight="1">
      <c r="A43" s="20">
        <f>IF(B43="","","L-"&amp;TEXT(ROW()-6,"000"))</f>
        <v/>
      </c>
      <c r="B43" s="16" t="n"/>
      <c r="C43" s="16" t="n"/>
      <c r="D43" s="16" t="n"/>
      <c r="E43" s="16" t="n"/>
      <c r="F43" s="24" t="n"/>
      <c r="G43" s="23">
        <f>IF(OR(E43="",F43=""),"",ROUND(E43*F43,2))</f>
        <v/>
      </c>
      <c r="H43" s="24" t="n"/>
      <c r="I43" s="24" t="n"/>
      <c r="J43" s="24" t="n"/>
      <c r="K43" s="24" t="n"/>
      <c r="L43" s="23">
        <f>IF(COUNTA(H43:K43)=0,"",SUM(H43:K43))</f>
        <v/>
      </c>
      <c r="M43" s="20">
        <f>IF(B43="","",IF(ABS(N43)&lt;0.01,"OK","CHECK"))</f>
        <v/>
      </c>
      <c r="N43" s="23">
        <f>IF(OR(G43="",L43=""),"",ROUND(G43-L43,2))</f>
        <v/>
      </c>
      <c r="O43" s="16" t="n"/>
      <c r="P43" s="16" t="n"/>
      <c r="Q43" s="16" t="n"/>
      <c r="R43" s="16" t="n"/>
    </row>
    <row r="44" ht="30" customHeight="1">
      <c r="A44" s="20">
        <f>IF(B44="","","L-"&amp;TEXT(ROW()-6,"000"))</f>
        <v/>
      </c>
      <c r="B44" s="16" t="n"/>
      <c r="C44" s="16" t="n"/>
      <c r="D44" s="16" t="n"/>
      <c r="E44" s="16" t="n"/>
      <c r="F44" s="24" t="n"/>
      <c r="G44" s="23">
        <f>IF(OR(E44="",F44=""),"",ROUND(E44*F44,2))</f>
        <v/>
      </c>
      <c r="H44" s="24" t="n"/>
      <c r="I44" s="24" t="n"/>
      <c r="J44" s="24" t="n"/>
      <c r="K44" s="24" t="n"/>
      <c r="L44" s="23">
        <f>IF(COUNTA(H44:K44)=0,"",SUM(H44:K44))</f>
        <v/>
      </c>
      <c r="M44" s="20">
        <f>IF(B44="","",IF(ABS(N44)&lt;0.01,"OK","CHECK"))</f>
        <v/>
      </c>
      <c r="N44" s="23">
        <f>IF(OR(G44="",L44=""),"",ROUND(G44-L44,2))</f>
        <v/>
      </c>
      <c r="O44" s="16" t="n"/>
      <c r="P44" s="16" t="n"/>
      <c r="Q44" s="16" t="n"/>
      <c r="R44" s="16" t="n"/>
    </row>
    <row r="45" ht="30" customHeight="1">
      <c r="A45" s="20">
        <f>IF(B45="","","L-"&amp;TEXT(ROW()-6,"000"))</f>
        <v/>
      </c>
      <c r="B45" s="16" t="n"/>
      <c r="C45" s="16" t="n"/>
      <c r="D45" s="16" t="n"/>
      <c r="E45" s="16" t="n"/>
      <c r="F45" s="24" t="n"/>
      <c r="G45" s="23">
        <f>IF(OR(E45="",F45=""),"",ROUND(E45*F45,2))</f>
        <v/>
      </c>
      <c r="H45" s="24" t="n"/>
      <c r="I45" s="24" t="n"/>
      <c r="J45" s="24" t="n"/>
      <c r="K45" s="24" t="n"/>
      <c r="L45" s="23">
        <f>IF(COUNTA(H45:K45)=0,"",SUM(H45:K45))</f>
        <v/>
      </c>
      <c r="M45" s="20">
        <f>IF(B45="","",IF(ABS(N45)&lt;0.01,"OK","CHECK"))</f>
        <v/>
      </c>
      <c r="N45" s="23">
        <f>IF(OR(G45="",L45=""),"",ROUND(G45-L45,2))</f>
        <v/>
      </c>
      <c r="O45" s="16" t="n"/>
      <c r="P45" s="16" t="n"/>
      <c r="Q45" s="16" t="n"/>
      <c r="R45" s="16" t="n"/>
    </row>
    <row r="46" ht="30" customHeight="1">
      <c r="A46" s="20">
        <f>IF(B46="","","L-"&amp;TEXT(ROW()-6,"000"))</f>
        <v/>
      </c>
      <c r="B46" s="16" t="n"/>
      <c r="C46" s="16" t="n"/>
      <c r="D46" s="16" t="n"/>
      <c r="E46" s="16" t="n"/>
      <c r="F46" s="24" t="n"/>
      <c r="G46" s="23">
        <f>IF(OR(E46="",F46=""),"",ROUND(E46*F46,2))</f>
        <v/>
      </c>
      <c r="H46" s="24" t="n"/>
      <c r="I46" s="24" t="n"/>
      <c r="J46" s="24" t="n"/>
      <c r="K46" s="24" t="n"/>
      <c r="L46" s="23">
        <f>IF(COUNTA(H46:K46)=0,"",SUM(H46:K46))</f>
        <v/>
      </c>
      <c r="M46" s="20">
        <f>IF(B46="","",IF(ABS(N46)&lt;0.01,"OK","CHECK"))</f>
        <v/>
      </c>
      <c r="N46" s="23">
        <f>IF(OR(G46="",L46=""),"",ROUND(G46-L46,2))</f>
        <v/>
      </c>
      <c r="O46" s="16" t="n"/>
      <c r="P46" s="16" t="n"/>
      <c r="Q46" s="16" t="n"/>
      <c r="R46" s="16" t="n"/>
    </row>
    <row r="47" ht="30" customHeight="1">
      <c r="A47" s="20">
        <f>IF(B47="","","L-"&amp;TEXT(ROW()-6,"000"))</f>
        <v/>
      </c>
      <c r="B47" s="16" t="n"/>
      <c r="C47" s="16" t="n"/>
      <c r="D47" s="16" t="n"/>
      <c r="E47" s="16" t="n"/>
      <c r="F47" s="24" t="n"/>
      <c r="G47" s="23">
        <f>IF(OR(E47="",F47=""),"",ROUND(E47*F47,2))</f>
        <v/>
      </c>
      <c r="H47" s="24" t="n"/>
      <c r="I47" s="24" t="n"/>
      <c r="J47" s="24" t="n"/>
      <c r="K47" s="24" t="n"/>
      <c r="L47" s="23">
        <f>IF(COUNTA(H47:K47)=0,"",SUM(H47:K47))</f>
        <v/>
      </c>
      <c r="M47" s="20">
        <f>IF(B47="","",IF(ABS(N47)&lt;0.01,"OK","CHECK"))</f>
        <v/>
      </c>
      <c r="N47" s="23">
        <f>IF(OR(G47="",L47=""),"",ROUND(G47-L47,2))</f>
        <v/>
      </c>
      <c r="O47" s="16" t="n"/>
      <c r="P47" s="16" t="n"/>
      <c r="Q47" s="16" t="n"/>
      <c r="R47" s="16" t="n"/>
    </row>
    <row r="48" ht="30" customHeight="1">
      <c r="A48" s="20">
        <f>IF(B48="","","L-"&amp;TEXT(ROW()-6,"000"))</f>
        <v/>
      </c>
      <c r="B48" s="16" t="n"/>
      <c r="C48" s="16" t="n"/>
      <c r="D48" s="16" t="n"/>
      <c r="E48" s="16" t="n"/>
      <c r="F48" s="24" t="n"/>
      <c r="G48" s="23">
        <f>IF(OR(E48="",F48=""),"",ROUND(E48*F48,2))</f>
        <v/>
      </c>
      <c r="H48" s="24" t="n"/>
      <c r="I48" s="24" t="n"/>
      <c r="J48" s="24" t="n"/>
      <c r="K48" s="24" t="n"/>
      <c r="L48" s="23">
        <f>IF(COUNTA(H48:K48)=0,"",SUM(H48:K48))</f>
        <v/>
      </c>
      <c r="M48" s="20">
        <f>IF(B48="","",IF(ABS(N48)&lt;0.01,"OK","CHECK"))</f>
        <v/>
      </c>
      <c r="N48" s="23">
        <f>IF(OR(G48="",L48=""),"",ROUND(G48-L48,2))</f>
        <v/>
      </c>
      <c r="O48" s="16" t="n"/>
      <c r="P48" s="16" t="n"/>
      <c r="Q48" s="16" t="n"/>
      <c r="R48" s="16" t="n"/>
    </row>
    <row r="49" ht="30" customHeight="1">
      <c r="A49" s="20">
        <f>IF(B49="","","L-"&amp;TEXT(ROW()-6,"000"))</f>
        <v/>
      </c>
      <c r="B49" s="16" t="n"/>
      <c r="C49" s="16" t="n"/>
      <c r="D49" s="16" t="n"/>
      <c r="E49" s="16" t="n"/>
      <c r="F49" s="24" t="n"/>
      <c r="G49" s="23">
        <f>IF(OR(E49="",F49=""),"",ROUND(E49*F49,2))</f>
        <v/>
      </c>
      <c r="H49" s="24" t="n"/>
      <c r="I49" s="24" t="n"/>
      <c r="J49" s="24" t="n"/>
      <c r="K49" s="24" t="n"/>
      <c r="L49" s="23">
        <f>IF(COUNTA(H49:K49)=0,"",SUM(H49:K49))</f>
        <v/>
      </c>
      <c r="M49" s="20">
        <f>IF(B49="","",IF(ABS(N49)&lt;0.01,"OK","CHECK"))</f>
        <v/>
      </c>
      <c r="N49" s="23">
        <f>IF(OR(G49="",L49=""),"",ROUND(G49-L49,2))</f>
        <v/>
      </c>
      <c r="O49" s="16" t="n"/>
      <c r="P49" s="16" t="n"/>
      <c r="Q49" s="16" t="n"/>
      <c r="R49" s="16" t="n"/>
    </row>
    <row r="50" ht="30" customHeight="1">
      <c r="A50" s="20">
        <f>IF(B50="","","L-"&amp;TEXT(ROW()-6,"000"))</f>
        <v/>
      </c>
      <c r="B50" s="16" t="n"/>
      <c r="C50" s="16" t="n"/>
      <c r="D50" s="16" t="n"/>
      <c r="E50" s="16" t="n"/>
      <c r="F50" s="24" t="n"/>
      <c r="G50" s="23">
        <f>IF(OR(E50="",F50=""),"",ROUND(E50*F50,2))</f>
        <v/>
      </c>
      <c r="H50" s="24" t="n"/>
      <c r="I50" s="24" t="n"/>
      <c r="J50" s="24" t="n"/>
      <c r="K50" s="24" t="n"/>
      <c r="L50" s="23">
        <f>IF(COUNTA(H50:K50)=0,"",SUM(H50:K50))</f>
        <v/>
      </c>
      <c r="M50" s="20">
        <f>IF(B50="","",IF(ABS(N50)&lt;0.01,"OK","CHECK"))</f>
        <v/>
      </c>
      <c r="N50" s="23">
        <f>IF(OR(G50="",L50=""),"",ROUND(G50-L50,2))</f>
        <v/>
      </c>
      <c r="O50" s="16" t="n"/>
      <c r="P50" s="16" t="n"/>
      <c r="Q50" s="16" t="n"/>
      <c r="R50" s="16" t="n"/>
    </row>
    <row r="51" ht="30" customHeight="1">
      <c r="A51" s="20">
        <f>IF(B51="","","L-"&amp;TEXT(ROW()-6,"000"))</f>
        <v/>
      </c>
      <c r="B51" s="16" t="n"/>
      <c r="C51" s="16" t="n"/>
      <c r="D51" s="16" t="n"/>
      <c r="E51" s="16" t="n"/>
      <c r="F51" s="24" t="n"/>
      <c r="G51" s="23">
        <f>IF(OR(E51="",F51=""),"",ROUND(E51*F51,2))</f>
        <v/>
      </c>
      <c r="H51" s="24" t="n"/>
      <c r="I51" s="24" t="n"/>
      <c r="J51" s="24" t="n"/>
      <c r="K51" s="24" t="n"/>
      <c r="L51" s="23">
        <f>IF(COUNTA(H51:K51)=0,"",SUM(H51:K51))</f>
        <v/>
      </c>
      <c r="M51" s="20">
        <f>IF(B51="","",IF(ABS(N51)&lt;0.01,"OK","CHECK"))</f>
        <v/>
      </c>
      <c r="N51" s="23">
        <f>IF(OR(G51="",L51=""),"",ROUND(G51-L51,2))</f>
        <v/>
      </c>
      <c r="O51" s="16" t="n"/>
      <c r="P51" s="16" t="n"/>
      <c r="Q51" s="16" t="n"/>
      <c r="R51" s="16" t="n"/>
    </row>
    <row r="52" ht="30" customHeight="1">
      <c r="A52" s="20">
        <f>IF(B52="","","L-"&amp;TEXT(ROW()-6,"000"))</f>
        <v/>
      </c>
      <c r="B52" s="16" t="n"/>
      <c r="C52" s="16" t="n"/>
      <c r="D52" s="16" t="n"/>
      <c r="E52" s="16" t="n"/>
      <c r="F52" s="24" t="n"/>
      <c r="G52" s="23">
        <f>IF(OR(E52="",F52=""),"",ROUND(E52*F52,2))</f>
        <v/>
      </c>
      <c r="H52" s="24" t="n"/>
      <c r="I52" s="24" t="n"/>
      <c r="J52" s="24" t="n"/>
      <c r="K52" s="24" t="n"/>
      <c r="L52" s="23">
        <f>IF(COUNTA(H52:K52)=0,"",SUM(H52:K52))</f>
        <v/>
      </c>
      <c r="M52" s="20">
        <f>IF(B52="","",IF(ABS(N52)&lt;0.01,"OK","CHECK"))</f>
        <v/>
      </c>
      <c r="N52" s="23">
        <f>IF(OR(G52="",L52=""),"",ROUND(G52-L52,2))</f>
        <v/>
      </c>
      <c r="O52" s="16" t="n"/>
      <c r="P52" s="16" t="n"/>
      <c r="Q52" s="16" t="n"/>
      <c r="R52" s="16" t="n"/>
    </row>
    <row r="53" ht="30" customHeight="1">
      <c r="A53" s="20">
        <f>IF(B53="","","L-"&amp;TEXT(ROW()-6,"000"))</f>
        <v/>
      </c>
      <c r="B53" s="16" t="n"/>
      <c r="C53" s="16" t="n"/>
      <c r="D53" s="16" t="n"/>
      <c r="E53" s="16" t="n"/>
      <c r="F53" s="24" t="n"/>
      <c r="G53" s="23">
        <f>IF(OR(E53="",F53=""),"",ROUND(E53*F53,2))</f>
        <v/>
      </c>
      <c r="H53" s="24" t="n"/>
      <c r="I53" s="24" t="n"/>
      <c r="J53" s="24" t="n"/>
      <c r="K53" s="24" t="n"/>
      <c r="L53" s="23">
        <f>IF(COUNTA(H53:K53)=0,"",SUM(H53:K53))</f>
        <v/>
      </c>
      <c r="M53" s="20">
        <f>IF(B53="","",IF(ABS(N53)&lt;0.01,"OK","CHECK"))</f>
        <v/>
      </c>
      <c r="N53" s="23">
        <f>IF(OR(G53="",L53=""),"",ROUND(G53-L53,2))</f>
        <v/>
      </c>
      <c r="O53" s="16" t="n"/>
      <c r="P53" s="16" t="n"/>
      <c r="Q53" s="16" t="n"/>
      <c r="R53" s="16" t="n"/>
    </row>
    <row r="54" ht="30" customHeight="1">
      <c r="A54" s="20">
        <f>IF(B54="","","L-"&amp;TEXT(ROW()-6,"000"))</f>
        <v/>
      </c>
      <c r="B54" s="16" t="n"/>
      <c r="C54" s="16" t="n"/>
      <c r="D54" s="16" t="n"/>
      <c r="E54" s="16" t="n"/>
      <c r="F54" s="24" t="n"/>
      <c r="G54" s="23">
        <f>IF(OR(E54="",F54=""),"",ROUND(E54*F54,2))</f>
        <v/>
      </c>
      <c r="H54" s="24" t="n"/>
      <c r="I54" s="24" t="n"/>
      <c r="J54" s="24" t="n"/>
      <c r="K54" s="24" t="n"/>
      <c r="L54" s="23">
        <f>IF(COUNTA(H54:K54)=0,"",SUM(H54:K54))</f>
        <v/>
      </c>
      <c r="M54" s="20">
        <f>IF(B54="","",IF(ABS(N54)&lt;0.01,"OK","CHECK"))</f>
        <v/>
      </c>
      <c r="N54" s="23">
        <f>IF(OR(G54="",L54=""),"",ROUND(G54-L54,2))</f>
        <v/>
      </c>
      <c r="O54" s="16" t="n"/>
      <c r="P54" s="16" t="n"/>
      <c r="Q54" s="16" t="n"/>
      <c r="R54" s="16" t="n"/>
    </row>
    <row r="55" ht="30" customHeight="1">
      <c r="A55" s="20">
        <f>IF(B55="","","L-"&amp;TEXT(ROW()-6,"000"))</f>
        <v/>
      </c>
      <c r="B55" s="16" t="n"/>
      <c r="C55" s="16" t="n"/>
      <c r="D55" s="16" t="n"/>
      <c r="E55" s="16" t="n"/>
      <c r="F55" s="24" t="n"/>
      <c r="G55" s="23">
        <f>IF(OR(E55="",F55=""),"",ROUND(E55*F55,2))</f>
        <v/>
      </c>
      <c r="H55" s="24" t="n"/>
      <c r="I55" s="24" t="n"/>
      <c r="J55" s="24" t="n"/>
      <c r="K55" s="24" t="n"/>
      <c r="L55" s="23">
        <f>IF(COUNTA(H55:K55)=0,"",SUM(H55:K55))</f>
        <v/>
      </c>
      <c r="M55" s="20">
        <f>IF(B55="","",IF(ABS(N55)&lt;0.01,"OK","CHECK"))</f>
        <v/>
      </c>
      <c r="N55" s="23">
        <f>IF(OR(G55="",L55=""),"",ROUND(G55-L55,2))</f>
        <v/>
      </c>
      <c r="O55" s="16" t="n"/>
      <c r="P55" s="16" t="n"/>
      <c r="Q55" s="16" t="n"/>
      <c r="R55" s="16" t="n"/>
    </row>
    <row r="56" ht="30" customHeight="1">
      <c r="A56" s="20">
        <f>IF(B56="","","L-"&amp;TEXT(ROW()-6,"000"))</f>
        <v/>
      </c>
      <c r="B56" s="16" t="n"/>
      <c r="C56" s="16" t="n"/>
      <c r="D56" s="16" t="n"/>
      <c r="E56" s="16" t="n"/>
      <c r="F56" s="24" t="n"/>
      <c r="G56" s="23">
        <f>IF(OR(E56="",F56=""),"",ROUND(E56*F56,2))</f>
        <v/>
      </c>
      <c r="H56" s="24" t="n"/>
      <c r="I56" s="24" t="n"/>
      <c r="J56" s="24" t="n"/>
      <c r="K56" s="24" t="n"/>
      <c r="L56" s="23">
        <f>IF(COUNTA(H56:K56)=0,"",SUM(H56:K56))</f>
        <v/>
      </c>
      <c r="M56" s="20">
        <f>IF(B56="","",IF(ABS(N56)&lt;0.01,"OK","CHECK"))</f>
        <v/>
      </c>
      <c r="N56" s="23">
        <f>IF(OR(G56="",L56=""),"",ROUND(G56-L56,2))</f>
        <v/>
      </c>
      <c r="O56" s="16" t="n"/>
      <c r="P56" s="16" t="n"/>
      <c r="Q56" s="16" t="n"/>
      <c r="R56" s="16" t="n"/>
    </row>
    <row r="57" ht="30" customHeight="1">
      <c r="A57" s="20">
        <f>IF(B57="","","L-"&amp;TEXT(ROW()-6,"000"))</f>
        <v/>
      </c>
      <c r="B57" s="16" t="n"/>
      <c r="C57" s="16" t="n"/>
      <c r="D57" s="16" t="n"/>
      <c r="E57" s="16" t="n"/>
      <c r="F57" s="24" t="n"/>
      <c r="G57" s="23">
        <f>IF(OR(E57="",F57=""),"",ROUND(E57*F57,2))</f>
        <v/>
      </c>
      <c r="H57" s="24" t="n"/>
      <c r="I57" s="24" t="n"/>
      <c r="J57" s="24" t="n"/>
      <c r="K57" s="24" t="n"/>
      <c r="L57" s="23">
        <f>IF(COUNTA(H57:K57)=0,"",SUM(H57:K57))</f>
        <v/>
      </c>
      <c r="M57" s="20">
        <f>IF(B57="","",IF(ABS(N57)&lt;0.01,"OK","CHECK"))</f>
        <v/>
      </c>
      <c r="N57" s="23">
        <f>IF(OR(G57="",L57=""),"",ROUND(G57-L57,2))</f>
        <v/>
      </c>
      <c r="O57" s="16" t="n"/>
      <c r="P57" s="16" t="n"/>
      <c r="Q57" s="16" t="n"/>
      <c r="R57" s="16" t="n"/>
    </row>
    <row r="58" ht="30" customHeight="1">
      <c r="A58" s="20">
        <f>IF(B58="","","L-"&amp;TEXT(ROW()-6,"000"))</f>
        <v/>
      </c>
      <c r="B58" s="16" t="n"/>
      <c r="C58" s="16" t="n"/>
      <c r="D58" s="16" t="n"/>
      <c r="E58" s="16" t="n"/>
      <c r="F58" s="24" t="n"/>
      <c r="G58" s="23">
        <f>IF(OR(E58="",F58=""),"",ROUND(E58*F58,2))</f>
        <v/>
      </c>
      <c r="H58" s="24" t="n"/>
      <c r="I58" s="24" t="n"/>
      <c r="J58" s="24" t="n"/>
      <c r="K58" s="24" t="n"/>
      <c r="L58" s="23">
        <f>IF(COUNTA(H58:K58)=0,"",SUM(H58:K58))</f>
        <v/>
      </c>
      <c r="M58" s="20">
        <f>IF(B58="","",IF(ABS(N58)&lt;0.01,"OK","CHECK"))</f>
        <v/>
      </c>
      <c r="N58" s="23">
        <f>IF(OR(G58="",L58=""),"",ROUND(G58-L58,2))</f>
        <v/>
      </c>
      <c r="O58" s="16" t="n"/>
      <c r="P58" s="16" t="n"/>
      <c r="Q58" s="16" t="n"/>
      <c r="R58" s="16" t="n"/>
    </row>
    <row r="59" ht="30" customHeight="1">
      <c r="A59" s="20">
        <f>IF(B59="","","L-"&amp;TEXT(ROW()-6,"000"))</f>
        <v/>
      </c>
      <c r="B59" s="16" t="n"/>
      <c r="C59" s="16" t="n"/>
      <c r="D59" s="16" t="n"/>
      <c r="E59" s="16" t="n"/>
      <c r="F59" s="24" t="n"/>
      <c r="G59" s="23">
        <f>IF(OR(E59="",F59=""),"",ROUND(E59*F59,2))</f>
        <v/>
      </c>
      <c r="H59" s="24" t="n"/>
      <c r="I59" s="24" t="n"/>
      <c r="J59" s="24" t="n"/>
      <c r="K59" s="24" t="n"/>
      <c r="L59" s="23">
        <f>IF(COUNTA(H59:K59)=0,"",SUM(H59:K59))</f>
        <v/>
      </c>
      <c r="M59" s="20">
        <f>IF(B59="","",IF(ABS(N59)&lt;0.01,"OK","CHECK"))</f>
        <v/>
      </c>
      <c r="N59" s="23">
        <f>IF(OR(G59="",L59=""),"",ROUND(G59-L59,2))</f>
        <v/>
      </c>
      <c r="O59" s="16" t="n"/>
      <c r="P59" s="16" t="n"/>
      <c r="Q59" s="16" t="n"/>
      <c r="R59" s="16" t="n"/>
    </row>
    <row r="60" ht="30" customHeight="1">
      <c r="A60" s="20">
        <f>IF(B60="","","L-"&amp;TEXT(ROW()-6,"000"))</f>
        <v/>
      </c>
      <c r="B60" s="16" t="n"/>
      <c r="C60" s="16" t="n"/>
      <c r="D60" s="16" t="n"/>
      <c r="E60" s="16" t="n"/>
      <c r="F60" s="24" t="n"/>
      <c r="G60" s="23">
        <f>IF(OR(E60="",F60=""),"",ROUND(E60*F60,2))</f>
        <v/>
      </c>
      <c r="H60" s="24" t="n"/>
      <c r="I60" s="24" t="n"/>
      <c r="J60" s="24" t="n"/>
      <c r="K60" s="24" t="n"/>
      <c r="L60" s="23">
        <f>IF(COUNTA(H60:K60)=0,"",SUM(H60:K60))</f>
        <v/>
      </c>
      <c r="M60" s="20">
        <f>IF(B60="","",IF(ABS(N60)&lt;0.01,"OK","CHECK"))</f>
        <v/>
      </c>
      <c r="N60" s="23">
        <f>IF(OR(G60="",L60=""),"",ROUND(G60-L60,2))</f>
        <v/>
      </c>
      <c r="O60" s="16" t="n"/>
      <c r="P60" s="16" t="n"/>
      <c r="Q60" s="16" t="n"/>
      <c r="R60" s="16" t="n"/>
    </row>
    <row r="61" ht="30" customHeight="1">
      <c r="A61" s="20">
        <f>IF(B61="","","L-"&amp;TEXT(ROW()-6,"000"))</f>
        <v/>
      </c>
      <c r="B61" s="16" t="n"/>
      <c r="C61" s="16" t="n"/>
      <c r="D61" s="16" t="n"/>
      <c r="E61" s="16" t="n"/>
      <c r="F61" s="24" t="n"/>
      <c r="G61" s="23">
        <f>IF(OR(E61="",F61=""),"",ROUND(E61*F61,2))</f>
        <v/>
      </c>
      <c r="H61" s="24" t="n"/>
      <c r="I61" s="24" t="n"/>
      <c r="J61" s="24" t="n"/>
      <c r="K61" s="24" t="n"/>
      <c r="L61" s="23">
        <f>IF(COUNTA(H61:K61)=0,"",SUM(H61:K61))</f>
        <v/>
      </c>
      <c r="M61" s="20">
        <f>IF(B61="","",IF(ABS(N61)&lt;0.01,"OK","CHECK"))</f>
        <v/>
      </c>
      <c r="N61" s="23">
        <f>IF(OR(G61="",L61=""),"",ROUND(G61-L61,2))</f>
        <v/>
      </c>
      <c r="O61" s="16" t="n"/>
      <c r="P61" s="16" t="n"/>
      <c r="Q61" s="16" t="n"/>
      <c r="R61" s="16" t="n"/>
    </row>
    <row r="62" ht="30" customHeight="1">
      <c r="A62" s="20">
        <f>IF(B62="","","L-"&amp;TEXT(ROW()-6,"000"))</f>
        <v/>
      </c>
      <c r="B62" s="16" t="n"/>
      <c r="C62" s="16" t="n"/>
      <c r="D62" s="16" t="n"/>
      <c r="E62" s="16" t="n"/>
      <c r="F62" s="24" t="n"/>
      <c r="G62" s="23">
        <f>IF(OR(E62="",F62=""),"",ROUND(E62*F62,2))</f>
        <v/>
      </c>
      <c r="H62" s="24" t="n"/>
      <c r="I62" s="24" t="n"/>
      <c r="J62" s="24" t="n"/>
      <c r="K62" s="24" t="n"/>
      <c r="L62" s="23">
        <f>IF(COUNTA(H62:K62)=0,"",SUM(H62:K62))</f>
        <v/>
      </c>
      <c r="M62" s="20">
        <f>IF(B62="","",IF(ABS(N62)&lt;0.01,"OK","CHECK"))</f>
        <v/>
      </c>
      <c r="N62" s="23">
        <f>IF(OR(G62="",L62=""),"",ROUND(G62-L62,2))</f>
        <v/>
      </c>
      <c r="O62" s="16" t="n"/>
      <c r="P62" s="16" t="n"/>
      <c r="Q62" s="16" t="n"/>
      <c r="R62" s="16" t="n"/>
    </row>
    <row r="63" ht="30" customHeight="1">
      <c r="A63" s="20">
        <f>IF(B63="","","L-"&amp;TEXT(ROW()-6,"000"))</f>
        <v/>
      </c>
      <c r="B63" s="16" t="n"/>
      <c r="C63" s="16" t="n"/>
      <c r="D63" s="16" t="n"/>
      <c r="E63" s="16" t="n"/>
      <c r="F63" s="24" t="n"/>
      <c r="G63" s="23">
        <f>IF(OR(E63="",F63=""),"",ROUND(E63*F63,2))</f>
        <v/>
      </c>
      <c r="H63" s="24" t="n"/>
      <c r="I63" s="24" t="n"/>
      <c r="J63" s="24" t="n"/>
      <c r="K63" s="24" t="n"/>
      <c r="L63" s="23">
        <f>IF(COUNTA(H63:K63)=0,"",SUM(H63:K63))</f>
        <v/>
      </c>
      <c r="M63" s="20">
        <f>IF(B63="","",IF(ABS(N63)&lt;0.01,"OK","CHECK"))</f>
        <v/>
      </c>
      <c r="N63" s="23">
        <f>IF(OR(G63="",L63=""),"",ROUND(G63-L63,2))</f>
        <v/>
      </c>
      <c r="O63" s="16" t="n"/>
      <c r="P63" s="16" t="n"/>
      <c r="Q63" s="16" t="n"/>
      <c r="R63" s="16" t="n"/>
    </row>
    <row r="64" ht="30" customHeight="1">
      <c r="A64" s="20">
        <f>IF(B64="","","L-"&amp;TEXT(ROW()-6,"000"))</f>
        <v/>
      </c>
      <c r="B64" s="16" t="n"/>
      <c r="C64" s="16" t="n"/>
      <c r="D64" s="16" t="n"/>
      <c r="E64" s="16" t="n"/>
      <c r="F64" s="24" t="n"/>
      <c r="G64" s="23">
        <f>IF(OR(E64="",F64=""),"",ROUND(E64*F64,2))</f>
        <v/>
      </c>
      <c r="H64" s="24" t="n"/>
      <c r="I64" s="24" t="n"/>
      <c r="J64" s="24" t="n"/>
      <c r="K64" s="24" t="n"/>
      <c r="L64" s="23">
        <f>IF(COUNTA(H64:K64)=0,"",SUM(H64:K64))</f>
        <v/>
      </c>
      <c r="M64" s="20">
        <f>IF(B64="","",IF(ABS(N64)&lt;0.01,"OK","CHECK"))</f>
        <v/>
      </c>
      <c r="N64" s="23">
        <f>IF(OR(G64="",L64=""),"",ROUND(G64-L64,2))</f>
        <v/>
      </c>
      <c r="O64" s="16" t="n"/>
      <c r="P64" s="16" t="n"/>
      <c r="Q64" s="16" t="n"/>
      <c r="R64" s="16" t="n"/>
    </row>
    <row r="65" ht="30" customHeight="1">
      <c r="A65" s="20">
        <f>IF(B65="","","L-"&amp;TEXT(ROW()-6,"000"))</f>
        <v/>
      </c>
      <c r="B65" s="16" t="n"/>
      <c r="C65" s="16" t="n"/>
      <c r="D65" s="16" t="n"/>
      <c r="E65" s="16" t="n"/>
      <c r="F65" s="24" t="n"/>
      <c r="G65" s="23">
        <f>IF(OR(E65="",F65=""),"",ROUND(E65*F65,2))</f>
        <v/>
      </c>
      <c r="H65" s="24" t="n"/>
      <c r="I65" s="24" t="n"/>
      <c r="J65" s="24" t="n"/>
      <c r="K65" s="24" t="n"/>
      <c r="L65" s="23">
        <f>IF(COUNTA(H65:K65)=0,"",SUM(H65:K65))</f>
        <v/>
      </c>
      <c r="M65" s="20">
        <f>IF(B65="","",IF(ABS(N65)&lt;0.01,"OK","CHECK"))</f>
        <v/>
      </c>
      <c r="N65" s="23">
        <f>IF(OR(G65="",L65=""),"",ROUND(G65-L65,2))</f>
        <v/>
      </c>
      <c r="O65" s="16" t="n"/>
      <c r="P65" s="16" t="n"/>
      <c r="Q65" s="16" t="n"/>
      <c r="R65" s="16" t="n"/>
    </row>
    <row r="66" ht="30" customHeight="1">
      <c r="A66" s="20">
        <f>IF(B66="","","L-"&amp;TEXT(ROW()-6,"000"))</f>
        <v/>
      </c>
      <c r="B66" s="16" t="n"/>
      <c r="C66" s="16" t="n"/>
      <c r="D66" s="16" t="n"/>
      <c r="E66" s="16" t="n"/>
      <c r="F66" s="24" t="n"/>
      <c r="G66" s="23">
        <f>IF(OR(E66="",F66=""),"",ROUND(E66*F66,2))</f>
        <v/>
      </c>
      <c r="H66" s="24" t="n"/>
      <c r="I66" s="24" t="n"/>
      <c r="J66" s="24" t="n"/>
      <c r="K66" s="24" t="n"/>
      <c r="L66" s="23">
        <f>IF(COUNTA(H66:K66)=0,"",SUM(H66:K66))</f>
        <v/>
      </c>
      <c r="M66" s="20">
        <f>IF(B66="","",IF(ABS(N66)&lt;0.01,"OK","CHECK"))</f>
        <v/>
      </c>
      <c r="N66" s="23">
        <f>IF(OR(G66="",L66=""),"",ROUND(G66-L66,2))</f>
        <v/>
      </c>
      <c r="O66" s="16" t="n"/>
      <c r="P66" s="16" t="n"/>
      <c r="Q66" s="16" t="n"/>
      <c r="R66" s="16" t="n"/>
    </row>
    <row r="67" ht="30" customHeight="1">
      <c r="A67" s="20">
        <f>IF(B67="","","L-"&amp;TEXT(ROW()-6,"000"))</f>
        <v/>
      </c>
      <c r="B67" s="16" t="n"/>
      <c r="C67" s="16" t="n"/>
      <c r="D67" s="16" t="n"/>
      <c r="E67" s="16" t="n"/>
      <c r="F67" s="24" t="n"/>
      <c r="G67" s="23">
        <f>IF(OR(E67="",F67=""),"",ROUND(E67*F67,2))</f>
        <v/>
      </c>
      <c r="H67" s="24" t="n"/>
      <c r="I67" s="24" t="n"/>
      <c r="J67" s="24" t="n"/>
      <c r="K67" s="24" t="n"/>
      <c r="L67" s="23">
        <f>IF(COUNTA(H67:K67)=0,"",SUM(H67:K67))</f>
        <v/>
      </c>
      <c r="M67" s="20">
        <f>IF(B67="","",IF(ABS(N67)&lt;0.01,"OK","CHECK"))</f>
        <v/>
      </c>
      <c r="N67" s="23">
        <f>IF(OR(G67="",L67=""),"",ROUND(G67-L67,2))</f>
        <v/>
      </c>
      <c r="O67" s="16" t="n"/>
      <c r="P67" s="16" t="n"/>
      <c r="Q67" s="16" t="n"/>
      <c r="R67" s="16" t="n"/>
    </row>
    <row r="68" ht="30" customHeight="1">
      <c r="A68" s="20">
        <f>IF(B68="","","L-"&amp;TEXT(ROW()-6,"000"))</f>
        <v/>
      </c>
      <c r="B68" s="16" t="n"/>
      <c r="C68" s="16" t="n"/>
      <c r="D68" s="16" t="n"/>
      <c r="E68" s="16" t="n"/>
      <c r="F68" s="24" t="n"/>
      <c r="G68" s="23">
        <f>IF(OR(E68="",F68=""),"",ROUND(E68*F68,2))</f>
        <v/>
      </c>
      <c r="H68" s="24" t="n"/>
      <c r="I68" s="24" t="n"/>
      <c r="J68" s="24" t="n"/>
      <c r="K68" s="24" t="n"/>
      <c r="L68" s="23">
        <f>IF(COUNTA(H68:K68)=0,"",SUM(H68:K68))</f>
        <v/>
      </c>
      <c r="M68" s="20">
        <f>IF(B68="","",IF(ABS(N68)&lt;0.01,"OK","CHECK"))</f>
        <v/>
      </c>
      <c r="N68" s="23">
        <f>IF(OR(G68="",L68=""),"",ROUND(G68-L68,2))</f>
        <v/>
      </c>
      <c r="O68" s="16" t="n"/>
      <c r="P68" s="16" t="n"/>
      <c r="Q68" s="16" t="n"/>
      <c r="R68" s="16" t="n"/>
    </row>
    <row r="69" ht="30" customHeight="1">
      <c r="A69" s="20">
        <f>IF(B69="","","L-"&amp;TEXT(ROW()-6,"000"))</f>
        <v/>
      </c>
      <c r="B69" s="16" t="n"/>
      <c r="C69" s="16" t="n"/>
      <c r="D69" s="16" t="n"/>
      <c r="E69" s="16" t="n"/>
      <c r="F69" s="24" t="n"/>
      <c r="G69" s="23">
        <f>IF(OR(E69="",F69=""),"",ROUND(E69*F69,2))</f>
        <v/>
      </c>
      <c r="H69" s="24" t="n"/>
      <c r="I69" s="24" t="n"/>
      <c r="J69" s="24" t="n"/>
      <c r="K69" s="24" t="n"/>
      <c r="L69" s="23">
        <f>IF(COUNTA(H69:K69)=0,"",SUM(H69:K69))</f>
        <v/>
      </c>
      <c r="M69" s="20">
        <f>IF(B69="","",IF(ABS(N69)&lt;0.01,"OK","CHECK"))</f>
        <v/>
      </c>
      <c r="N69" s="23">
        <f>IF(OR(G69="",L69=""),"",ROUND(G69-L69,2))</f>
        <v/>
      </c>
      <c r="O69" s="16" t="n"/>
      <c r="P69" s="16" t="n"/>
      <c r="Q69" s="16" t="n"/>
      <c r="R69" s="16" t="n"/>
    </row>
    <row r="70" ht="30" customHeight="1">
      <c r="A70" s="20">
        <f>IF(B70="","","L-"&amp;TEXT(ROW()-6,"000"))</f>
        <v/>
      </c>
      <c r="B70" s="16" t="n"/>
      <c r="C70" s="16" t="n"/>
      <c r="D70" s="16" t="n"/>
      <c r="E70" s="16" t="n"/>
      <c r="F70" s="24" t="n"/>
      <c r="G70" s="23">
        <f>IF(OR(E70="",F70=""),"",ROUND(E70*F70,2))</f>
        <v/>
      </c>
      <c r="H70" s="24" t="n"/>
      <c r="I70" s="24" t="n"/>
      <c r="J70" s="24" t="n"/>
      <c r="K70" s="24" t="n"/>
      <c r="L70" s="23">
        <f>IF(COUNTA(H70:K70)=0,"",SUM(H70:K70))</f>
        <v/>
      </c>
      <c r="M70" s="20">
        <f>IF(B70="","",IF(ABS(N70)&lt;0.01,"OK","CHECK"))</f>
        <v/>
      </c>
      <c r="N70" s="23">
        <f>IF(OR(G70="",L70=""),"",ROUND(G70-L70,2))</f>
        <v/>
      </c>
      <c r="O70" s="16" t="n"/>
      <c r="P70" s="16" t="n"/>
      <c r="Q70" s="16" t="n"/>
      <c r="R70" s="16" t="n"/>
    </row>
    <row r="71" ht="30" customHeight="1">
      <c r="A71" s="20">
        <f>IF(B71="","","L-"&amp;TEXT(ROW()-6,"000"))</f>
        <v/>
      </c>
      <c r="B71" s="16" t="n"/>
      <c r="C71" s="16" t="n"/>
      <c r="D71" s="16" t="n"/>
      <c r="E71" s="16" t="n"/>
      <c r="F71" s="24" t="n"/>
      <c r="G71" s="23">
        <f>IF(OR(E71="",F71=""),"",ROUND(E71*F71,2))</f>
        <v/>
      </c>
      <c r="H71" s="24" t="n"/>
      <c r="I71" s="24" t="n"/>
      <c r="J71" s="24" t="n"/>
      <c r="K71" s="24" t="n"/>
      <c r="L71" s="23">
        <f>IF(COUNTA(H71:K71)=0,"",SUM(H71:K71))</f>
        <v/>
      </c>
      <c r="M71" s="20">
        <f>IF(B71="","",IF(ABS(N71)&lt;0.01,"OK","CHECK"))</f>
        <v/>
      </c>
      <c r="N71" s="23">
        <f>IF(OR(G71="",L71=""),"",ROUND(G71-L71,2))</f>
        <v/>
      </c>
      <c r="O71" s="16" t="n"/>
      <c r="P71" s="16" t="n"/>
      <c r="Q71" s="16" t="n"/>
      <c r="R71" s="16" t="n"/>
    </row>
    <row r="72" ht="30" customHeight="1">
      <c r="A72" s="20">
        <f>IF(B72="","","L-"&amp;TEXT(ROW()-6,"000"))</f>
        <v/>
      </c>
      <c r="B72" s="16" t="n"/>
      <c r="C72" s="16" t="n"/>
      <c r="D72" s="16" t="n"/>
      <c r="E72" s="16" t="n"/>
      <c r="F72" s="24" t="n"/>
      <c r="G72" s="23">
        <f>IF(OR(E72="",F72=""),"",ROUND(E72*F72,2))</f>
        <v/>
      </c>
      <c r="H72" s="24" t="n"/>
      <c r="I72" s="24" t="n"/>
      <c r="J72" s="24" t="n"/>
      <c r="K72" s="24" t="n"/>
      <c r="L72" s="23">
        <f>IF(COUNTA(H72:K72)=0,"",SUM(H72:K72))</f>
        <v/>
      </c>
      <c r="M72" s="20">
        <f>IF(B72="","",IF(ABS(N72)&lt;0.01,"OK","CHECK"))</f>
        <v/>
      </c>
      <c r="N72" s="23">
        <f>IF(OR(G72="",L72=""),"",ROUND(G72-L72,2))</f>
        <v/>
      </c>
      <c r="O72" s="16" t="n"/>
      <c r="P72" s="16" t="n"/>
      <c r="Q72" s="16" t="n"/>
      <c r="R72" s="16" t="n"/>
    </row>
    <row r="73" ht="30" customHeight="1">
      <c r="A73" s="20">
        <f>IF(B73="","","L-"&amp;TEXT(ROW()-6,"000"))</f>
        <v/>
      </c>
      <c r="B73" s="16" t="n"/>
      <c r="C73" s="16" t="n"/>
      <c r="D73" s="16" t="n"/>
      <c r="E73" s="16" t="n"/>
      <c r="F73" s="24" t="n"/>
      <c r="G73" s="23">
        <f>IF(OR(E73="",F73=""),"",ROUND(E73*F73,2))</f>
        <v/>
      </c>
      <c r="H73" s="24" t="n"/>
      <c r="I73" s="24" t="n"/>
      <c r="J73" s="24" t="n"/>
      <c r="K73" s="24" t="n"/>
      <c r="L73" s="23">
        <f>IF(COUNTA(H73:K73)=0,"",SUM(H73:K73))</f>
        <v/>
      </c>
      <c r="M73" s="20">
        <f>IF(B73="","",IF(ABS(N73)&lt;0.01,"OK","CHECK"))</f>
        <v/>
      </c>
      <c r="N73" s="23">
        <f>IF(OR(G73="",L73=""),"",ROUND(G73-L73,2))</f>
        <v/>
      </c>
      <c r="O73" s="16" t="n"/>
      <c r="P73" s="16" t="n"/>
      <c r="Q73" s="16" t="n"/>
      <c r="R73" s="16" t="n"/>
    </row>
    <row r="74" ht="30" customHeight="1">
      <c r="A74" s="20">
        <f>IF(B74="","","L-"&amp;TEXT(ROW()-6,"000"))</f>
        <v/>
      </c>
      <c r="B74" s="16" t="n"/>
      <c r="C74" s="16" t="n"/>
      <c r="D74" s="16" t="n"/>
      <c r="E74" s="16" t="n"/>
      <c r="F74" s="24" t="n"/>
      <c r="G74" s="23">
        <f>IF(OR(E74="",F74=""),"",ROUND(E74*F74,2))</f>
        <v/>
      </c>
      <c r="H74" s="24" t="n"/>
      <c r="I74" s="24" t="n"/>
      <c r="J74" s="24" t="n"/>
      <c r="K74" s="24" t="n"/>
      <c r="L74" s="23">
        <f>IF(COUNTA(H74:K74)=0,"",SUM(H74:K74))</f>
        <v/>
      </c>
      <c r="M74" s="20">
        <f>IF(B74="","",IF(ABS(N74)&lt;0.01,"OK","CHECK"))</f>
        <v/>
      </c>
      <c r="N74" s="23">
        <f>IF(OR(G74="",L74=""),"",ROUND(G74-L74,2))</f>
        <v/>
      </c>
      <c r="O74" s="16" t="n"/>
      <c r="P74" s="16" t="n"/>
      <c r="Q74" s="16" t="n"/>
      <c r="R74" s="16" t="n"/>
    </row>
    <row r="75" ht="30" customHeight="1">
      <c r="A75" s="20">
        <f>IF(B75="","","L-"&amp;TEXT(ROW()-6,"000"))</f>
        <v/>
      </c>
      <c r="B75" s="16" t="n"/>
      <c r="C75" s="16" t="n"/>
      <c r="D75" s="16" t="n"/>
      <c r="E75" s="16" t="n"/>
      <c r="F75" s="24" t="n"/>
      <c r="G75" s="23">
        <f>IF(OR(E75="",F75=""),"",ROUND(E75*F75,2))</f>
        <v/>
      </c>
      <c r="H75" s="24" t="n"/>
      <c r="I75" s="24" t="n"/>
      <c r="J75" s="24" t="n"/>
      <c r="K75" s="24" t="n"/>
      <c r="L75" s="23">
        <f>IF(COUNTA(H75:K75)=0,"",SUM(H75:K75))</f>
        <v/>
      </c>
      <c r="M75" s="20">
        <f>IF(B75="","",IF(ABS(N75)&lt;0.01,"OK","CHECK"))</f>
        <v/>
      </c>
      <c r="N75" s="23">
        <f>IF(OR(G75="",L75=""),"",ROUND(G75-L75,2))</f>
        <v/>
      </c>
      <c r="O75" s="16" t="n"/>
      <c r="P75" s="16" t="n"/>
      <c r="Q75" s="16" t="n"/>
      <c r="R75" s="16" t="n"/>
    </row>
    <row r="76" ht="30" customHeight="1">
      <c r="A76" s="20">
        <f>IF(B76="","","L-"&amp;TEXT(ROW()-6,"000"))</f>
        <v/>
      </c>
      <c r="B76" s="16" t="n"/>
      <c r="C76" s="16" t="n"/>
      <c r="D76" s="16" t="n"/>
      <c r="E76" s="16" t="n"/>
      <c r="F76" s="24" t="n"/>
      <c r="G76" s="23">
        <f>IF(OR(E76="",F76=""),"",ROUND(E76*F76,2))</f>
        <v/>
      </c>
      <c r="H76" s="24" t="n"/>
      <c r="I76" s="24" t="n"/>
      <c r="J76" s="24" t="n"/>
      <c r="K76" s="24" t="n"/>
      <c r="L76" s="23">
        <f>IF(COUNTA(H76:K76)=0,"",SUM(H76:K76))</f>
        <v/>
      </c>
      <c r="M76" s="20">
        <f>IF(B76="","",IF(ABS(N76)&lt;0.01,"OK","CHECK"))</f>
        <v/>
      </c>
      <c r="N76" s="23">
        <f>IF(OR(G76="",L76=""),"",ROUND(G76-L76,2))</f>
        <v/>
      </c>
      <c r="O76" s="16" t="n"/>
      <c r="P76" s="16" t="n"/>
      <c r="Q76" s="16" t="n"/>
      <c r="R76" s="16" t="n"/>
    </row>
    <row r="77" ht="30" customHeight="1">
      <c r="A77" s="20">
        <f>IF(B77="","","L-"&amp;TEXT(ROW()-6,"000"))</f>
        <v/>
      </c>
      <c r="B77" s="16" t="n"/>
      <c r="C77" s="16" t="n"/>
      <c r="D77" s="16" t="n"/>
      <c r="E77" s="16" t="n"/>
      <c r="F77" s="24" t="n"/>
      <c r="G77" s="23">
        <f>IF(OR(E77="",F77=""),"",ROUND(E77*F77,2))</f>
        <v/>
      </c>
      <c r="H77" s="24" t="n"/>
      <c r="I77" s="24" t="n"/>
      <c r="J77" s="24" t="n"/>
      <c r="K77" s="24" t="n"/>
      <c r="L77" s="23">
        <f>IF(COUNTA(H77:K77)=0,"",SUM(H77:K77))</f>
        <v/>
      </c>
      <c r="M77" s="20">
        <f>IF(B77="","",IF(ABS(N77)&lt;0.01,"OK","CHECK"))</f>
        <v/>
      </c>
      <c r="N77" s="23">
        <f>IF(OR(G77="",L77=""),"",ROUND(G77-L77,2))</f>
        <v/>
      </c>
      <c r="O77" s="16" t="n"/>
      <c r="P77" s="16" t="n"/>
      <c r="Q77" s="16" t="n"/>
      <c r="R77" s="16" t="n"/>
    </row>
    <row r="78" ht="30" customHeight="1">
      <c r="A78" s="20">
        <f>IF(B78="","","L-"&amp;TEXT(ROW()-6,"000"))</f>
        <v/>
      </c>
      <c r="B78" s="16" t="n"/>
      <c r="C78" s="16" t="n"/>
      <c r="D78" s="16" t="n"/>
      <c r="E78" s="16" t="n"/>
      <c r="F78" s="24" t="n"/>
      <c r="G78" s="23">
        <f>IF(OR(E78="",F78=""),"",ROUND(E78*F78,2))</f>
        <v/>
      </c>
      <c r="H78" s="24" t="n"/>
      <c r="I78" s="24" t="n"/>
      <c r="J78" s="24" t="n"/>
      <c r="K78" s="24" t="n"/>
      <c r="L78" s="23">
        <f>IF(COUNTA(H78:K78)=0,"",SUM(H78:K78))</f>
        <v/>
      </c>
      <c r="M78" s="20">
        <f>IF(B78="","",IF(ABS(N78)&lt;0.01,"OK","CHECK"))</f>
        <v/>
      </c>
      <c r="N78" s="23">
        <f>IF(OR(G78="",L78=""),"",ROUND(G78-L78,2))</f>
        <v/>
      </c>
      <c r="O78" s="16" t="n"/>
      <c r="P78" s="16" t="n"/>
      <c r="Q78" s="16" t="n"/>
      <c r="R78" s="16" t="n"/>
    </row>
    <row r="79" ht="30" customHeight="1">
      <c r="A79" s="20">
        <f>IF(B79="","","L-"&amp;TEXT(ROW()-6,"000"))</f>
        <v/>
      </c>
      <c r="B79" s="16" t="n"/>
      <c r="C79" s="16" t="n"/>
      <c r="D79" s="16" t="n"/>
      <c r="E79" s="16" t="n"/>
      <c r="F79" s="24" t="n"/>
      <c r="G79" s="23">
        <f>IF(OR(E79="",F79=""),"",ROUND(E79*F79,2))</f>
        <v/>
      </c>
      <c r="H79" s="24" t="n"/>
      <c r="I79" s="24" t="n"/>
      <c r="J79" s="24" t="n"/>
      <c r="K79" s="24" t="n"/>
      <c r="L79" s="23">
        <f>IF(COUNTA(H79:K79)=0,"",SUM(H79:K79))</f>
        <v/>
      </c>
      <c r="M79" s="20">
        <f>IF(B79="","",IF(ABS(N79)&lt;0.01,"OK","CHECK"))</f>
        <v/>
      </c>
      <c r="N79" s="23">
        <f>IF(OR(G79="",L79=""),"",ROUND(G79-L79,2))</f>
        <v/>
      </c>
      <c r="O79" s="16" t="n"/>
      <c r="P79" s="16" t="n"/>
      <c r="Q79" s="16" t="n"/>
      <c r="R79" s="16" t="n"/>
    </row>
    <row r="80" ht="30" customHeight="1">
      <c r="A80" s="20">
        <f>IF(B80="","","L-"&amp;TEXT(ROW()-6,"000"))</f>
        <v/>
      </c>
      <c r="B80" s="16" t="n"/>
      <c r="C80" s="16" t="n"/>
      <c r="D80" s="16" t="n"/>
      <c r="E80" s="16" t="n"/>
      <c r="F80" s="24" t="n"/>
      <c r="G80" s="23">
        <f>IF(OR(E80="",F80=""),"",ROUND(E80*F80,2))</f>
        <v/>
      </c>
      <c r="H80" s="24" t="n"/>
      <c r="I80" s="24" t="n"/>
      <c r="J80" s="24" t="n"/>
      <c r="K80" s="24" t="n"/>
      <c r="L80" s="23">
        <f>IF(COUNTA(H80:K80)=0,"",SUM(H80:K80))</f>
        <v/>
      </c>
      <c r="M80" s="20">
        <f>IF(B80="","",IF(ABS(N80)&lt;0.01,"OK","CHECK"))</f>
        <v/>
      </c>
      <c r="N80" s="23">
        <f>IF(OR(G80="",L80=""),"",ROUND(G80-L80,2))</f>
        <v/>
      </c>
      <c r="O80" s="16" t="n"/>
      <c r="P80" s="16" t="n"/>
      <c r="Q80" s="16" t="n"/>
      <c r="R80" s="16" t="n"/>
    </row>
    <row r="81" ht="30" customHeight="1">
      <c r="A81" s="20">
        <f>IF(B81="","","L-"&amp;TEXT(ROW()-6,"000"))</f>
        <v/>
      </c>
      <c r="B81" s="16" t="n"/>
      <c r="C81" s="16" t="n"/>
      <c r="D81" s="16" t="n"/>
      <c r="E81" s="16" t="n"/>
      <c r="F81" s="24" t="n"/>
      <c r="G81" s="23">
        <f>IF(OR(E81="",F81=""),"",ROUND(E81*F81,2))</f>
        <v/>
      </c>
      <c r="H81" s="24" t="n"/>
      <c r="I81" s="24" t="n"/>
      <c r="J81" s="24" t="n"/>
      <c r="K81" s="24" t="n"/>
      <c r="L81" s="23">
        <f>IF(COUNTA(H81:K81)=0,"",SUM(H81:K81))</f>
        <v/>
      </c>
      <c r="M81" s="20">
        <f>IF(B81="","",IF(ABS(N81)&lt;0.01,"OK","CHECK"))</f>
        <v/>
      </c>
      <c r="N81" s="23">
        <f>IF(OR(G81="",L81=""),"",ROUND(G81-L81,2))</f>
        <v/>
      </c>
      <c r="O81" s="16" t="n"/>
      <c r="P81" s="16" t="n"/>
      <c r="Q81" s="16" t="n"/>
      <c r="R81" s="16" t="n"/>
    </row>
    <row r="82" ht="30" customHeight="1">
      <c r="A82" s="20">
        <f>IF(B82="","","L-"&amp;TEXT(ROW()-6,"000"))</f>
        <v/>
      </c>
      <c r="B82" s="16" t="n"/>
      <c r="C82" s="16" t="n"/>
      <c r="D82" s="16" t="n"/>
      <c r="E82" s="16" t="n"/>
      <c r="F82" s="24" t="n"/>
      <c r="G82" s="23">
        <f>IF(OR(E82="",F82=""),"",ROUND(E82*F82,2))</f>
        <v/>
      </c>
      <c r="H82" s="24" t="n"/>
      <c r="I82" s="24" t="n"/>
      <c r="J82" s="24" t="n"/>
      <c r="K82" s="24" t="n"/>
      <c r="L82" s="23">
        <f>IF(COUNTA(H82:K82)=0,"",SUM(H82:K82))</f>
        <v/>
      </c>
      <c r="M82" s="20">
        <f>IF(B82="","",IF(ABS(N82)&lt;0.01,"OK","CHECK"))</f>
        <v/>
      </c>
      <c r="N82" s="23">
        <f>IF(OR(G82="",L82=""),"",ROUND(G82-L82,2))</f>
        <v/>
      </c>
      <c r="O82" s="16" t="n"/>
      <c r="P82" s="16" t="n"/>
      <c r="Q82" s="16" t="n"/>
      <c r="R82" s="16" t="n"/>
    </row>
    <row r="83" ht="30" customHeight="1">
      <c r="A83" s="20">
        <f>IF(B83="","","L-"&amp;TEXT(ROW()-6,"000"))</f>
        <v/>
      </c>
      <c r="B83" s="16" t="n"/>
      <c r="C83" s="16" t="n"/>
      <c r="D83" s="16" t="n"/>
      <c r="E83" s="16" t="n"/>
      <c r="F83" s="24" t="n"/>
      <c r="G83" s="23">
        <f>IF(OR(E83="",F83=""),"",ROUND(E83*F83,2))</f>
        <v/>
      </c>
      <c r="H83" s="24" t="n"/>
      <c r="I83" s="24" t="n"/>
      <c r="J83" s="24" t="n"/>
      <c r="K83" s="24" t="n"/>
      <c r="L83" s="23">
        <f>IF(COUNTA(H83:K83)=0,"",SUM(H83:K83))</f>
        <v/>
      </c>
      <c r="M83" s="20">
        <f>IF(B83="","",IF(ABS(N83)&lt;0.01,"OK","CHECK"))</f>
        <v/>
      </c>
      <c r="N83" s="23">
        <f>IF(OR(G83="",L83=""),"",ROUND(G83-L83,2))</f>
        <v/>
      </c>
      <c r="O83" s="16" t="n"/>
      <c r="P83" s="16" t="n"/>
      <c r="Q83" s="16" t="n"/>
      <c r="R83" s="16" t="n"/>
    </row>
    <row r="84" ht="30" customHeight="1">
      <c r="A84" s="20">
        <f>IF(B84="","","L-"&amp;TEXT(ROW()-6,"000"))</f>
        <v/>
      </c>
      <c r="B84" s="16" t="n"/>
      <c r="C84" s="16" t="n"/>
      <c r="D84" s="16" t="n"/>
      <c r="E84" s="16" t="n"/>
      <c r="F84" s="24" t="n"/>
      <c r="G84" s="23">
        <f>IF(OR(E84="",F84=""),"",ROUND(E84*F84,2))</f>
        <v/>
      </c>
      <c r="H84" s="24" t="n"/>
      <c r="I84" s="24" t="n"/>
      <c r="J84" s="24" t="n"/>
      <c r="K84" s="24" t="n"/>
      <c r="L84" s="23">
        <f>IF(COUNTA(H84:K84)=0,"",SUM(H84:K84))</f>
        <v/>
      </c>
      <c r="M84" s="20">
        <f>IF(B84="","",IF(ABS(N84)&lt;0.01,"OK","CHECK"))</f>
        <v/>
      </c>
      <c r="N84" s="23">
        <f>IF(OR(G84="",L84=""),"",ROUND(G84-L84,2))</f>
        <v/>
      </c>
      <c r="O84" s="16" t="n"/>
      <c r="P84" s="16" t="n"/>
      <c r="Q84" s="16" t="n"/>
      <c r="R84" s="16" t="n"/>
    </row>
    <row r="85" ht="30" customHeight="1">
      <c r="A85" s="20">
        <f>IF(B85="","","L-"&amp;TEXT(ROW()-6,"000"))</f>
        <v/>
      </c>
      <c r="B85" s="16" t="n"/>
      <c r="C85" s="16" t="n"/>
      <c r="D85" s="16" t="n"/>
      <c r="E85" s="16" t="n"/>
      <c r="F85" s="24" t="n"/>
      <c r="G85" s="23">
        <f>IF(OR(E85="",F85=""),"",ROUND(E85*F85,2))</f>
        <v/>
      </c>
      <c r="H85" s="24" t="n"/>
      <c r="I85" s="24" t="n"/>
      <c r="J85" s="24" t="n"/>
      <c r="K85" s="24" t="n"/>
      <c r="L85" s="23">
        <f>IF(COUNTA(H85:K85)=0,"",SUM(H85:K85))</f>
        <v/>
      </c>
      <c r="M85" s="20">
        <f>IF(B85="","",IF(ABS(N85)&lt;0.01,"OK","CHECK"))</f>
        <v/>
      </c>
      <c r="N85" s="23">
        <f>IF(OR(G85="",L85=""),"",ROUND(G85-L85,2))</f>
        <v/>
      </c>
      <c r="O85" s="16" t="n"/>
      <c r="P85" s="16" t="n"/>
      <c r="Q85" s="16" t="n"/>
      <c r="R85" s="16" t="n"/>
    </row>
    <row r="86" ht="30" customHeight="1">
      <c r="A86" s="20">
        <f>IF(B86="","","L-"&amp;TEXT(ROW()-6,"000"))</f>
        <v/>
      </c>
      <c r="B86" s="16" t="n"/>
      <c r="C86" s="16" t="n"/>
      <c r="D86" s="16" t="n"/>
      <c r="E86" s="16" t="n"/>
      <c r="F86" s="24" t="n"/>
      <c r="G86" s="23">
        <f>IF(OR(E86="",F86=""),"",ROUND(E86*F86,2))</f>
        <v/>
      </c>
      <c r="H86" s="24" t="n"/>
      <c r="I86" s="24" t="n"/>
      <c r="J86" s="24" t="n"/>
      <c r="K86" s="24" t="n"/>
      <c r="L86" s="23">
        <f>IF(COUNTA(H86:K86)=0,"",SUM(H86:K86))</f>
        <v/>
      </c>
      <c r="M86" s="20">
        <f>IF(B86="","",IF(ABS(N86)&lt;0.01,"OK","CHECK"))</f>
        <v/>
      </c>
      <c r="N86" s="23">
        <f>IF(OR(G86="",L86=""),"",ROUND(G86-L86,2))</f>
        <v/>
      </c>
      <c r="O86" s="16" t="n"/>
      <c r="P86" s="16" t="n"/>
      <c r="Q86" s="16" t="n"/>
      <c r="R86" s="16" t="n"/>
    </row>
    <row r="87" ht="30" customHeight="1">
      <c r="A87" s="20">
        <f>IF(B87="","","L-"&amp;TEXT(ROW()-6,"000"))</f>
        <v/>
      </c>
      <c r="B87" s="16" t="n"/>
      <c r="C87" s="16" t="n"/>
      <c r="D87" s="16" t="n"/>
      <c r="E87" s="16" t="n"/>
      <c r="F87" s="24" t="n"/>
      <c r="G87" s="23">
        <f>IF(OR(E87="",F87=""),"",ROUND(E87*F87,2))</f>
        <v/>
      </c>
      <c r="H87" s="24" t="n"/>
      <c r="I87" s="24" t="n"/>
      <c r="J87" s="24" t="n"/>
      <c r="K87" s="24" t="n"/>
      <c r="L87" s="23">
        <f>IF(COUNTA(H87:K87)=0,"",SUM(H87:K87))</f>
        <v/>
      </c>
      <c r="M87" s="20">
        <f>IF(B87="","",IF(ABS(N87)&lt;0.01,"OK","CHECK"))</f>
        <v/>
      </c>
      <c r="N87" s="23">
        <f>IF(OR(G87="",L87=""),"",ROUND(G87-L87,2))</f>
        <v/>
      </c>
      <c r="O87" s="16" t="n"/>
      <c r="P87" s="16" t="n"/>
      <c r="Q87" s="16" t="n"/>
      <c r="R87" s="16" t="n"/>
    </row>
    <row r="88" ht="30" customHeight="1">
      <c r="A88" s="20">
        <f>IF(B88="","","L-"&amp;TEXT(ROW()-6,"000"))</f>
        <v/>
      </c>
      <c r="B88" s="16" t="n"/>
      <c r="C88" s="16" t="n"/>
      <c r="D88" s="16" t="n"/>
      <c r="E88" s="16" t="n"/>
      <c r="F88" s="24" t="n"/>
      <c r="G88" s="23">
        <f>IF(OR(E88="",F88=""),"",ROUND(E88*F88,2))</f>
        <v/>
      </c>
      <c r="H88" s="24" t="n"/>
      <c r="I88" s="24" t="n"/>
      <c r="J88" s="24" t="n"/>
      <c r="K88" s="24" t="n"/>
      <c r="L88" s="23">
        <f>IF(COUNTA(H88:K88)=0,"",SUM(H88:K88))</f>
        <v/>
      </c>
      <c r="M88" s="20">
        <f>IF(B88="","",IF(ABS(N88)&lt;0.01,"OK","CHECK"))</f>
        <v/>
      </c>
      <c r="N88" s="23">
        <f>IF(OR(G88="",L88=""),"",ROUND(G88-L88,2))</f>
        <v/>
      </c>
      <c r="O88" s="16" t="n"/>
      <c r="P88" s="16" t="n"/>
      <c r="Q88" s="16" t="n"/>
      <c r="R88" s="16" t="n"/>
    </row>
    <row r="89" ht="30" customHeight="1">
      <c r="A89" s="20">
        <f>IF(B89="","","L-"&amp;TEXT(ROW()-6,"000"))</f>
        <v/>
      </c>
      <c r="B89" s="16" t="n"/>
      <c r="C89" s="16" t="n"/>
      <c r="D89" s="16" t="n"/>
      <c r="E89" s="16" t="n"/>
      <c r="F89" s="24" t="n"/>
      <c r="G89" s="23">
        <f>IF(OR(E89="",F89=""),"",ROUND(E89*F89,2))</f>
        <v/>
      </c>
      <c r="H89" s="24" t="n"/>
      <c r="I89" s="24" t="n"/>
      <c r="J89" s="24" t="n"/>
      <c r="K89" s="24" t="n"/>
      <c r="L89" s="23">
        <f>IF(COUNTA(H89:K89)=0,"",SUM(H89:K89))</f>
        <v/>
      </c>
      <c r="M89" s="20">
        <f>IF(B89="","",IF(ABS(N89)&lt;0.01,"OK","CHECK"))</f>
        <v/>
      </c>
      <c r="N89" s="23">
        <f>IF(OR(G89="",L89=""),"",ROUND(G89-L89,2))</f>
        <v/>
      </c>
      <c r="O89" s="16" t="n"/>
      <c r="P89" s="16" t="n"/>
      <c r="Q89" s="16" t="n"/>
      <c r="R89" s="16" t="n"/>
    </row>
    <row r="90" ht="30" customHeight="1">
      <c r="A90" s="20">
        <f>IF(B90="","","L-"&amp;TEXT(ROW()-6,"000"))</f>
        <v/>
      </c>
      <c r="B90" s="16" t="n"/>
      <c r="C90" s="16" t="n"/>
      <c r="D90" s="16" t="n"/>
      <c r="E90" s="16" t="n"/>
      <c r="F90" s="24" t="n"/>
      <c r="G90" s="23">
        <f>IF(OR(E90="",F90=""),"",ROUND(E90*F90,2))</f>
        <v/>
      </c>
      <c r="H90" s="24" t="n"/>
      <c r="I90" s="24" t="n"/>
      <c r="J90" s="24" t="n"/>
      <c r="K90" s="24" t="n"/>
      <c r="L90" s="23">
        <f>IF(COUNTA(H90:K90)=0,"",SUM(H90:K90))</f>
        <v/>
      </c>
      <c r="M90" s="20">
        <f>IF(B90="","",IF(ABS(N90)&lt;0.01,"OK","CHECK"))</f>
        <v/>
      </c>
      <c r="N90" s="23">
        <f>IF(OR(G90="",L90=""),"",ROUND(G90-L90,2))</f>
        <v/>
      </c>
      <c r="O90" s="16" t="n"/>
      <c r="P90" s="16" t="n"/>
      <c r="Q90" s="16" t="n"/>
      <c r="R90" s="16" t="n"/>
    </row>
    <row r="91" ht="30" customHeight="1">
      <c r="A91" s="20">
        <f>IF(B91="","","L-"&amp;TEXT(ROW()-6,"000"))</f>
        <v/>
      </c>
      <c r="B91" s="16" t="n"/>
      <c r="C91" s="16" t="n"/>
      <c r="D91" s="16" t="n"/>
      <c r="E91" s="16" t="n"/>
      <c r="F91" s="24" t="n"/>
      <c r="G91" s="23">
        <f>IF(OR(E91="",F91=""),"",ROUND(E91*F91,2))</f>
        <v/>
      </c>
      <c r="H91" s="24" t="n"/>
      <c r="I91" s="24" t="n"/>
      <c r="J91" s="24" t="n"/>
      <c r="K91" s="24" t="n"/>
      <c r="L91" s="23">
        <f>IF(COUNTA(H91:K91)=0,"",SUM(H91:K91))</f>
        <v/>
      </c>
      <c r="M91" s="20">
        <f>IF(B91="","",IF(ABS(N91)&lt;0.01,"OK","CHECK"))</f>
        <v/>
      </c>
      <c r="N91" s="23">
        <f>IF(OR(G91="",L91=""),"",ROUND(G91-L91,2))</f>
        <v/>
      </c>
      <c r="O91" s="16" t="n"/>
      <c r="P91" s="16" t="n"/>
      <c r="Q91" s="16" t="n"/>
      <c r="R91" s="16" t="n"/>
    </row>
    <row r="92" ht="30" customHeight="1">
      <c r="A92" s="20">
        <f>IF(B92="","","L-"&amp;TEXT(ROW()-6,"000"))</f>
        <v/>
      </c>
      <c r="B92" s="16" t="n"/>
      <c r="C92" s="16" t="n"/>
      <c r="D92" s="16" t="n"/>
      <c r="E92" s="16" t="n"/>
      <c r="F92" s="24" t="n"/>
      <c r="G92" s="23">
        <f>IF(OR(E92="",F92=""),"",ROUND(E92*F92,2))</f>
        <v/>
      </c>
      <c r="H92" s="24" t="n"/>
      <c r="I92" s="24" t="n"/>
      <c r="J92" s="24" t="n"/>
      <c r="K92" s="24" t="n"/>
      <c r="L92" s="23">
        <f>IF(COUNTA(H92:K92)=0,"",SUM(H92:K92))</f>
        <v/>
      </c>
      <c r="M92" s="20">
        <f>IF(B92="","",IF(ABS(N92)&lt;0.01,"OK","CHECK"))</f>
        <v/>
      </c>
      <c r="N92" s="23">
        <f>IF(OR(G92="",L92=""),"",ROUND(G92-L92,2))</f>
        <v/>
      </c>
      <c r="O92" s="16" t="n"/>
      <c r="P92" s="16" t="n"/>
      <c r="Q92" s="16" t="n"/>
      <c r="R92" s="16" t="n"/>
    </row>
    <row r="93" ht="30" customHeight="1">
      <c r="A93" s="20">
        <f>IF(B93="","","L-"&amp;TEXT(ROW()-6,"000"))</f>
        <v/>
      </c>
      <c r="B93" s="16" t="n"/>
      <c r="C93" s="16" t="n"/>
      <c r="D93" s="16" t="n"/>
      <c r="E93" s="16" t="n"/>
      <c r="F93" s="24" t="n"/>
      <c r="G93" s="23">
        <f>IF(OR(E93="",F93=""),"",ROUND(E93*F93,2))</f>
        <v/>
      </c>
      <c r="H93" s="24" t="n"/>
      <c r="I93" s="24" t="n"/>
      <c r="J93" s="24" t="n"/>
      <c r="K93" s="24" t="n"/>
      <c r="L93" s="23">
        <f>IF(COUNTA(H93:K93)=0,"",SUM(H93:K93))</f>
        <v/>
      </c>
      <c r="M93" s="20">
        <f>IF(B93="","",IF(ABS(N93)&lt;0.01,"OK","CHECK"))</f>
        <v/>
      </c>
      <c r="N93" s="23">
        <f>IF(OR(G93="",L93=""),"",ROUND(G93-L93,2))</f>
        <v/>
      </c>
      <c r="O93" s="16" t="n"/>
      <c r="P93" s="16" t="n"/>
      <c r="Q93" s="16" t="n"/>
      <c r="R93" s="16" t="n"/>
    </row>
    <row r="94" ht="30" customHeight="1">
      <c r="A94" s="20">
        <f>IF(B94="","","L-"&amp;TEXT(ROW()-6,"000"))</f>
        <v/>
      </c>
      <c r="B94" s="16" t="n"/>
      <c r="C94" s="16" t="n"/>
      <c r="D94" s="16" t="n"/>
      <c r="E94" s="16" t="n"/>
      <c r="F94" s="24" t="n"/>
      <c r="G94" s="23">
        <f>IF(OR(E94="",F94=""),"",ROUND(E94*F94,2))</f>
        <v/>
      </c>
      <c r="H94" s="24" t="n"/>
      <c r="I94" s="24" t="n"/>
      <c r="J94" s="24" t="n"/>
      <c r="K94" s="24" t="n"/>
      <c r="L94" s="23">
        <f>IF(COUNTA(H94:K94)=0,"",SUM(H94:K94))</f>
        <v/>
      </c>
      <c r="M94" s="20">
        <f>IF(B94="","",IF(ABS(N94)&lt;0.01,"OK","CHECK"))</f>
        <v/>
      </c>
      <c r="N94" s="23">
        <f>IF(OR(G94="",L94=""),"",ROUND(G94-L94,2))</f>
        <v/>
      </c>
      <c r="O94" s="16" t="n"/>
      <c r="P94" s="16" t="n"/>
      <c r="Q94" s="16" t="n"/>
      <c r="R94" s="16" t="n"/>
    </row>
    <row r="95" ht="30" customHeight="1">
      <c r="A95" s="20">
        <f>IF(B95="","","L-"&amp;TEXT(ROW()-6,"000"))</f>
        <v/>
      </c>
      <c r="B95" s="16" t="n"/>
      <c r="C95" s="16" t="n"/>
      <c r="D95" s="16" t="n"/>
      <c r="E95" s="16" t="n"/>
      <c r="F95" s="24" t="n"/>
      <c r="G95" s="23">
        <f>IF(OR(E95="",F95=""),"",ROUND(E95*F95,2))</f>
        <v/>
      </c>
      <c r="H95" s="24" t="n"/>
      <c r="I95" s="24" t="n"/>
      <c r="J95" s="24" t="n"/>
      <c r="K95" s="24" t="n"/>
      <c r="L95" s="23">
        <f>IF(COUNTA(H95:K95)=0,"",SUM(H95:K95))</f>
        <v/>
      </c>
      <c r="M95" s="20">
        <f>IF(B95="","",IF(ABS(N95)&lt;0.01,"OK","CHECK"))</f>
        <v/>
      </c>
      <c r="N95" s="23">
        <f>IF(OR(G95="",L95=""),"",ROUND(G95-L95,2))</f>
        <v/>
      </c>
      <c r="O95" s="16" t="n"/>
      <c r="P95" s="16" t="n"/>
      <c r="Q95" s="16" t="n"/>
      <c r="R95" s="16" t="n"/>
    </row>
    <row r="96" ht="30" customHeight="1">
      <c r="A96" s="20">
        <f>IF(B96="","","L-"&amp;TEXT(ROW()-6,"000"))</f>
        <v/>
      </c>
      <c r="B96" s="16" t="n"/>
      <c r="C96" s="16" t="n"/>
      <c r="D96" s="16" t="n"/>
      <c r="E96" s="16" t="n"/>
      <c r="F96" s="24" t="n"/>
      <c r="G96" s="23">
        <f>IF(OR(E96="",F96=""),"",ROUND(E96*F96,2))</f>
        <v/>
      </c>
      <c r="H96" s="24" t="n"/>
      <c r="I96" s="24" t="n"/>
      <c r="J96" s="24" t="n"/>
      <c r="K96" s="24" t="n"/>
      <c r="L96" s="23">
        <f>IF(COUNTA(H96:K96)=0,"",SUM(H96:K96))</f>
        <v/>
      </c>
      <c r="M96" s="20">
        <f>IF(B96="","",IF(ABS(N96)&lt;0.01,"OK","CHECK"))</f>
        <v/>
      </c>
      <c r="N96" s="23">
        <f>IF(OR(G96="",L96=""),"",ROUND(G96-L96,2))</f>
        <v/>
      </c>
      <c r="O96" s="16" t="n"/>
      <c r="P96" s="16" t="n"/>
      <c r="Q96" s="16" t="n"/>
      <c r="R96" s="16" t="n"/>
    </row>
    <row r="97" ht="30" customHeight="1">
      <c r="A97" s="20">
        <f>IF(B97="","","L-"&amp;TEXT(ROW()-6,"000"))</f>
        <v/>
      </c>
      <c r="B97" s="16" t="n"/>
      <c r="C97" s="16" t="n"/>
      <c r="D97" s="16" t="n"/>
      <c r="E97" s="16" t="n"/>
      <c r="F97" s="24" t="n"/>
      <c r="G97" s="23">
        <f>IF(OR(E97="",F97=""),"",ROUND(E97*F97,2))</f>
        <v/>
      </c>
      <c r="H97" s="24" t="n"/>
      <c r="I97" s="24" t="n"/>
      <c r="J97" s="24" t="n"/>
      <c r="K97" s="24" t="n"/>
      <c r="L97" s="23">
        <f>IF(COUNTA(H97:K97)=0,"",SUM(H97:K97))</f>
        <v/>
      </c>
      <c r="M97" s="20">
        <f>IF(B97="","",IF(ABS(N97)&lt;0.01,"OK","CHECK"))</f>
        <v/>
      </c>
      <c r="N97" s="23">
        <f>IF(OR(G97="",L97=""),"",ROUND(G97-L97,2))</f>
        <v/>
      </c>
      <c r="O97" s="16" t="n"/>
      <c r="P97" s="16" t="n"/>
      <c r="Q97" s="16" t="n"/>
      <c r="R97" s="16" t="n"/>
    </row>
    <row r="98" ht="30" customHeight="1">
      <c r="A98" s="20">
        <f>IF(B98="","","L-"&amp;TEXT(ROW()-6,"000"))</f>
        <v/>
      </c>
      <c r="B98" s="16" t="n"/>
      <c r="C98" s="16" t="n"/>
      <c r="D98" s="16" t="n"/>
      <c r="E98" s="16" t="n"/>
      <c r="F98" s="24" t="n"/>
      <c r="G98" s="23">
        <f>IF(OR(E98="",F98=""),"",ROUND(E98*F98,2))</f>
        <v/>
      </c>
      <c r="H98" s="24" t="n"/>
      <c r="I98" s="24" t="n"/>
      <c r="J98" s="24" t="n"/>
      <c r="K98" s="24" t="n"/>
      <c r="L98" s="23">
        <f>IF(COUNTA(H98:K98)=0,"",SUM(H98:K98))</f>
        <v/>
      </c>
      <c r="M98" s="20">
        <f>IF(B98="","",IF(ABS(N98)&lt;0.01,"OK","CHECK"))</f>
        <v/>
      </c>
      <c r="N98" s="23">
        <f>IF(OR(G98="",L98=""),"",ROUND(G98-L98,2))</f>
        <v/>
      </c>
      <c r="O98" s="16" t="n"/>
      <c r="P98" s="16" t="n"/>
      <c r="Q98" s="16" t="n"/>
      <c r="R98" s="16" t="n"/>
    </row>
    <row r="99" ht="30" customHeight="1">
      <c r="A99" s="20">
        <f>IF(B99="","","L-"&amp;TEXT(ROW()-6,"000"))</f>
        <v/>
      </c>
      <c r="B99" s="16" t="n"/>
      <c r="C99" s="16" t="n"/>
      <c r="D99" s="16" t="n"/>
      <c r="E99" s="16" t="n"/>
      <c r="F99" s="24" t="n"/>
      <c r="G99" s="23">
        <f>IF(OR(E99="",F99=""),"",ROUND(E99*F99,2))</f>
        <v/>
      </c>
      <c r="H99" s="24" t="n"/>
      <c r="I99" s="24" t="n"/>
      <c r="J99" s="24" t="n"/>
      <c r="K99" s="24" t="n"/>
      <c r="L99" s="23">
        <f>IF(COUNTA(H99:K99)=0,"",SUM(H99:K99))</f>
        <v/>
      </c>
      <c r="M99" s="20">
        <f>IF(B99="","",IF(ABS(N99)&lt;0.01,"OK","CHECK"))</f>
        <v/>
      </c>
      <c r="N99" s="23">
        <f>IF(OR(G99="",L99=""),"",ROUND(G99-L99,2))</f>
        <v/>
      </c>
      <c r="O99" s="16" t="n"/>
      <c r="P99" s="16" t="n"/>
      <c r="Q99" s="16" t="n"/>
      <c r="R99" s="16" t="n"/>
    </row>
    <row r="100" ht="30" customHeight="1">
      <c r="A100" s="20">
        <f>IF(B100="","","L-"&amp;TEXT(ROW()-6,"000"))</f>
        <v/>
      </c>
      <c r="B100" s="16" t="n"/>
      <c r="C100" s="16" t="n"/>
      <c r="D100" s="16" t="n"/>
      <c r="E100" s="16" t="n"/>
      <c r="F100" s="24" t="n"/>
      <c r="G100" s="23">
        <f>IF(OR(E100="",F100=""),"",ROUND(E100*F100,2))</f>
        <v/>
      </c>
      <c r="H100" s="24" t="n"/>
      <c r="I100" s="24" t="n"/>
      <c r="J100" s="24" t="n"/>
      <c r="K100" s="24" t="n"/>
      <c r="L100" s="23">
        <f>IF(COUNTA(H100:K100)=0,"",SUM(H100:K100))</f>
        <v/>
      </c>
      <c r="M100" s="20">
        <f>IF(B100="","",IF(ABS(N100)&lt;0.01,"OK","CHECK"))</f>
        <v/>
      </c>
      <c r="N100" s="23">
        <f>IF(OR(G100="",L100=""),"",ROUND(G100-L100,2))</f>
        <v/>
      </c>
      <c r="O100" s="16" t="n"/>
      <c r="P100" s="16" t="n"/>
      <c r="Q100" s="16" t="n"/>
      <c r="R100" s="16" t="n"/>
    </row>
    <row r="101" ht="30" customHeight="1">
      <c r="A101" s="20">
        <f>IF(B101="","","L-"&amp;TEXT(ROW()-6,"000"))</f>
        <v/>
      </c>
      <c r="B101" s="16" t="n"/>
      <c r="C101" s="16" t="n"/>
      <c r="D101" s="16" t="n"/>
      <c r="E101" s="16" t="n"/>
      <c r="F101" s="24" t="n"/>
      <c r="G101" s="23">
        <f>IF(OR(E101="",F101=""),"",ROUND(E101*F101,2))</f>
        <v/>
      </c>
      <c r="H101" s="24" t="n"/>
      <c r="I101" s="24" t="n"/>
      <c r="J101" s="24" t="n"/>
      <c r="K101" s="24" t="n"/>
      <c r="L101" s="23">
        <f>IF(COUNTA(H101:K101)=0,"",SUM(H101:K101))</f>
        <v/>
      </c>
      <c r="M101" s="20">
        <f>IF(B101="","",IF(ABS(N101)&lt;0.01,"OK","CHECK"))</f>
        <v/>
      </c>
      <c r="N101" s="23">
        <f>IF(OR(G101="",L101=""),"",ROUND(G101-L101,2))</f>
        <v/>
      </c>
      <c r="O101" s="16" t="n"/>
      <c r="P101" s="16" t="n"/>
      <c r="Q101" s="16" t="n"/>
      <c r="R101" s="16" t="n"/>
    </row>
    <row r="102" ht="30" customHeight="1">
      <c r="A102" s="20">
        <f>IF(B102="","","L-"&amp;TEXT(ROW()-6,"000"))</f>
        <v/>
      </c>
      <c r="B102" s="16" t="n"/>
      <c r="C102" s="16" t="n"/>
      <c r="D102" s="16" t="n"/>
      <c r="E102" s="16" t="n"/>
      <c r="F102" s="24" t="n"/>
      <c r="G102" s="23">
        <f>IF(OR(E102="",F102=""),"",ROUND(E102*F102,2))</f>
        <v/>
      </c>
      <c r="H102" s="24" t="n"/>
      <c r="I102" s="24" t="n"/>
      <c r="J102" s="24" t="n"/>
      <c r="K102" s="24" t="n"/>
      <c r="L102" s="23">
        <f>IF(COUNTA(H102:K102)=0,"",SUM(H102:K102))</f>
        <v/>
      </c>
      <c r="M102" s="20">
        <f>IF(B102="","",IF(ABS(N102)&lt;0.01,"OK","CHECK"))</f>
        <v/>
      </c>
      <c r="N102" s="23">
        <f>IF(OR(G102="",L102=""),"",ROUND(G102-L102,2))</f>
        <v/>
      </c>
      <c r="O102" s="16" t="n"/>
      <c r="P102" s="16" t="n"/>
      <c r="Q102" s="16" t="n"/>
      <c r="R102" s="16" t="n"/>
    </row>
    <row r="103" ht="30" customHeight="1">
      <c r="A103" s="20">
        <f>IF(B103="","","L-"&amp;TEXT(ROW()-6,"000"))</f>
        <v/>
      </c>
      <c r="B103" s="16" t="n"/>
      <c r="C103" s="16" t="n"/>
      <c r="D103" s="16" t="n"/>
      <c r="E103" s="16" t="n"/>
      <c r="F103" s="24" t="n"/>
      <c r="G103" s="23">
        <f>IF(OR(E103="",F103=""),"",ROUND(E103*F103,2))</f>
        <v/>
      </c>
      <c r="H103" s="24" t="n"/>
      <c r="I103" s="24" t="n"/>
      <c r="J103" s="24" t="n"/>
      <c r="K103" s="24" t="n"/>
      <c r="L103" s="23">
        <f>IF(COUNTA(H103:K103)=0,"",SUM(H103:K103))</f>
        <v/>
      </c>
      <c r="M103" s="20">
        <f>IF(B103="","",IF(ABS(N103)&lt;0.01,"OK","CHECK"))</f>
        <v/>
      </c>
      <c r="N103" s="23">
        <f>IF(OR(G103="",L103=""),"",ROUND(G103-L103,2))</f>
        <v/>
      </c>
      <c r="O103" s="16" t="n"/>
      <c r="P103" s="16" t="n"/>
      <c r="Q103" s="16" t="n"/>
      <c r="R103" s="16" t="n"/>
    </row>
    <row r="104" ht="30" customHeight="1">
      <c r="A104" s="20">
        <f>IF(B104="","","L-"&amp;TEXT(ROW()-6,"000"))</f>
        <v/>
      </c>
      <c r="B104" s="16" t="n"/>
      <c r="C104" s="16" t="n"/>
      <c r="D104" s="16" t="n"/>
      <c r="E104" s="16" t="n"/>
      <c r="F104" s="24" t="n"/>
      <c r="G104" s="23">
        <f>IF(OR(E104="",F104=""),"",ROUND(E104*F104,2))</f>
        <v/>
      </c>
      <c r="H104" s="24" t="n"/>
      <c r="I104" s="24" t="n"/>
      <c r="J104" s="24" t="n"/>
      <c r="K104" s="24" t="n"/>
      <c r="L104" s="23">
        <f>IF(COUNTA(H104:K104)=0,"",SUM(H104:K104))</f>
        <v/>
      </c>
      <c r="M104" s="20">
        <f>IF(B104="","",IF(ABS(N104)&lt;0.01,"OK","CHECK"))</f>
        <v/>
      </c>
      <c r="N104" s="23">
        <f>IF(OR(G104="",L104=""),"",ROUND(G104-L104,2))</f>
        <v/>
      </c>
      <c r="O104" s="16" t="n"/>
      <c r="P104" s="16" t="n"/>
      <c r="Q104" s="16" t="n"/>
      <c r="R104" s="16" t="n"/>
    </row>
    <row r="105" ht="30" customHeight="1">
      <c r="A105" s="20">
        <f>IF(B105="","","L-"&amp;TEXT(ROW()-6,"000"))</f>
        <v/>
      </c>
      <c r="B105" s="16" t="n"/>
      <c r="C105" s="16" t="n"/>
      <c r="D105" s="16" t="n"/>
      <c r="E105" s="16" t="n"/>
      <c r="F105" s="24" t="n"/>
      <c r="G105" s="23">
        <f>IF(OR(E105="",F105=""),"",ROUND(E105*F105,2))</f>
        <v/>
      </c>
      <c r="H105" s="24" t="n"/>
      <c r="I105" s="24" t="n"/>
      <c r="J105" s="24" t="n"/>
      <c r="K105" s="24" t="n"/>
      <c r="L105" s="23">
        <f>IF(COUNTA(H105:K105)=0,"",SUM(H105:K105))</f>
        <v/>
      </c>
      <c r="M105" s="20">
        <f>IF(B105="","",IF(ABS(N105)&lt;0.01,"OK","CHECK"))</f>
        <v/>
      </c>
      <c r="N105" s="23">
        <f>IF(OR(G105="",L105=""),"",ROUND(G105-L105,2))</f>
        <v/>
      </c>
      <c r="O105" s="16" t="n"/>
      <c r="P105" s="16" t="n"/>
      <c r="Q105" s="16" t="n"/>
      <c r="R105" s="16" t="n"/>
    </row>
    <row r="106" ht="30" customHeight="1">
      <c r="A106" s="20">
        <f>IF(B106="","","L-"&amp;TEXT(ROW()-6,"000"))</f>
        <v/>
      </c>
      <c r="B106" s="16" t="n"/>
      <c r="C106" s="16" t="n"/>
      <c r="D106" s="16" t="n"/>
      <c r="E106" s="16" t="n"/>
      <c r="F106" s="24" t="n"/>
      <c r="G106" s="23">
        <f>IF(OR(E106="",F106=""),"",ROUND(E106*F106,2))</f>
        <v/>
      </c>
      <c r="H106" s="24" t="n"/>
      <c r="I106" s="24" t="n"/>
      <c r="J106" s="24" t="n"/>
      <c r="K106" s="24" t="n"/>
      <c r="L106" s="23">
        <f>IF(COUNTA(H106:K106)=0,"",SUM(H106:K106))</f>
        <v/>
      </c>
      <c r="M106" s="20">
        <f>IF(B106="","",IF(ABS(N106)&lt;0.01,"OK","CHECK"))</f>
        <v/>
      </c>
      <c r="N106" s="23">
        <f>IF(OR(G106="",L106=""),"",ROUND(G106-L106,2))</f>
        <v/>
      </c>
      <c r="O106" s="16" t="n"/>
      <c r="P106" s="16" t="n"/>
      <c r="Q106" s="16" t="n"/>
      <c r="R106" s="16" t="n"/>
    </row>
    <row r="107" ht="30" customHeight="1">
      <c r="A107" s="20">
        <f>IF(B107="","","L-"&amp;TEXT(ROW()-6,"000"))</f>
        <v/>
      </c>
      <c r="B107" s="16" t="n"/>
      <c r="C107" s="16" t="n"/>
      <c r="D107" s="16" t="n"/>
      <c r="E107" s="16" t="n"/>
      <c r="F107" s="24" t="n"/>
      <c r="G107" s="23">
        <f>IF(OR(E107="",F107=""),"",ROUND(E107*F107,2))</f>
        <v/>
      </c>
      <c r="H107" s="24" t="n"/>
      <c r="I107" s="24" t="n"/>
      <c r="J107" s="24" t="n"/>
      <c r="K107" s="24" t="n"/>
      <c r="L107" s="23">
        <f>IF(COUNTA(H107:K107)=0,"",SUM(H107:K107))</f>
        <v/>
      </c>
      <c r="M107" s="20">
        <f>IF(B107="","",IF(ABS(N107)&lt;0.01,"OK","CHECK"))</f>
        <v/>
      </c>
      <c r="N107" s="23">
        <f>IF(OR(G107="",L107=""),"",ROUND(G107-L107,2))</f>
        <v/>
      </c>
      <c r="O107" s="16" t="n"/>
      <c r="P107" s="16" t="n"/>
      <c r="Q107" s="16" t="n"/>
      <c r="R107" s="16" t="n"/>
    </row>
    <row r="108" ht="30" customHeight="1">
      <c r="A108" s="20">
        <f>IF(B108="","","L-"&amp;TEXT(ROW()-6,"000"))</f>
        <v/>
      </c>
      <c r="B108" s="16" t="n"/>
      <c r="C108" s="16" t="n"/>
      <c r="D108" s="16" t="n"/>
      <c r="E108" s="16" t="n"/>
      <c r="F108" s="24" t="n"/>
      <c r="G108" s="23">
        <f>IF(OR(E108="",F108=""),"",ROUND(E108*F108,2))</f>
        <v/>
      </c>
      <c r="H108" s="24" t="n"/>
      <c r="I108" s="24" t="n"/>
      <c r="J108" s="24" t="n"/>
      <c r="K108" s="24" t="n"/>
      <c r="L108" s="23">
        <f>IF(COUNTA(H108:K108)=0,"",SUM(H108:K108))</f>
        <v/>
      </c>
      <c r="M108" s="20">
        <f>IF(B108="","",IF(ABS(N108)&lt;0.01,"OK","CHECK"))</f>
        <v/>
      </c>
      <c r="N108" s="23">
        <f>IF(OR(G108="",L108=""),"",ROUND(G108-L108,2))</f>
        <v/>
      </c>
      <c r="O108" s="16" t="n"/>
      <c r="P108" s="16" t="n"/>
      <c r="Q108" s="16" t="n"/>
      <c r="R108" s="16" t="n"/>
    </row>
    <row r="109" ht="30" customHeight="1">
      <c r="A109" s="20">
        <f>IF(B109="","","L-"&amp;TEXT(ROW()-6,"000"))</f>
        <v/>
      </c>
      <c r="B109" s="16" t="n"/>
      <c r="C109" s="16" t="n"/>
      <c r="D109" s="16" t="n"/>
      <c r="E109" s="16" t="n"/>
      <c r="F109" s="24" t="n"/>
      <c r="G109" s="23">
        <f>IF(OR(E109="",F109=""),"",ROUND(E109*F109,2))</f>
        <v/>
      </c>
      <c r="H109" s="24" t="n"/>
      <c r="I109" s="24" t="n"/>
      <c r="J109" s="24" t="n"/>
      <c r="K109" s="24" t="n"/>
      <c r="L109" s="23">
        <f>IF(COUNTA(H109:K109)=0,"",SUM(H109:K109))</f>
        <v/>
      </c>
      <c r="M109" s="20">
        <f>IF(B109="","",IF(ABS(N109)&lt;0.01,"OK","CHECK"))</f>
        <v/>
      </c>
      <c r="N109" s="23">
        <f>IF(OR(G109="",L109=""),"",ROUND(G109-L109,2))</f>
        <v/>
      </c>
      <c r="O109" s="16" t="n"/>
      <c r="P109" s="16" t="n"/>
      <c r="Q109" s="16" t="n"/>
      <c r="R109" s="16" t="n"/>
    </row>
    <row r="110" ht="30" customHeight="1">
      <c r="A110" s="20">
        <f>IF(B110="","","L-"&amp;TEXT(ROW()-6,"000"))</f>
        <v/>
      </c>
      <c r="B110" s="16" t="n"/>
      <c r="C110" s="16" t="n"/>
      <c r="D110" s="16" t="n"/>
      <c r="E110" s="16" t="n"/>
      <c r="F110" s="24" t="n"/>
      <c r="G110" s="23">
        <f>IF(OR(E110="",F110=""),"",ROUND(E110*F110,2))</f>
        <v/>
      </c>
      <c r="H110" s="24" t="n"/>
      <c r="I110" s="24" t="n"/>
      <c r="J110" s="24" t="n"/>
      <c r="K110" s="24" t="n"/>
      <c r="L110" s="23">
        <f>IF(COUNTA(H110:K110)=0,"",SUM(H110:K110))</f>
        <v/>
      </c>
      <c r="M110" s="20">
        <f>IF(B110="","",IF(ABS(N110)&lt;0.01,"OK","CHECK"))</f>
        <v/>
      </c>
      <c r="N110" s="23">
        <f>IF(OR(G110="",L110=""),"",ROUND(G110-L110,2))</f>
        <v/>
      </c>
      <c r="O110" s="16" t="n"/>
      <c r="P110" s="16" t="n"/>
      <c r="Q110" s="16" t="n"/>
      <c r="R110" s="16" t="n"/>
    </row>
    <row r="111" ht="30" customHeight="1">
      <c r="A111" s="20">
        <f>IF(B111="","","L-"&amp;TEXT(ROW()-6,"000"))</f>
        <v/>
      </c>
      <c r="B111" s="16" t="n"/>
      <c r="C111" s="16" t="n"/>
      <c r="D111" s="16" t="n"/>
      <c r="E111" s="16" t="n"/>
      <c r="F111" s="24" t="n"/>
      <c r="G111" s="23">
        <f>IF(OR(E111="",F111=""),"",ROUND(E111*F111,2))</f>
        <v/>
      </c>
      <c r="H111" s="24" t="n"/>
      <c r="I111" s="24" t="n"/>
      <c r="J111" s="24" t="n"/>
      <c r="K111" s="24" t="n"/>
      <c r="L111" s="23">
        <f>IF(COUNTA(H111:K111)=0,"",SUM(H111:K111))</f>
        <v/>
      </c>
      <c r="M111" s="20">
        <f>IF(B111="","",IF(ABS(N111)&lt;0.01,"OK","CHECK"))</f>
        <v/>
      </c>
      <c r="N111" s="23">
        <f>IF(OR(G111="",L111=""),"",ROUND(G111-L111,2))</f>
        <v/>
      </c>
      <c r="O111" s="16" t="n"/>
      <c r="P111" s="16" t="n"/>
      <c r="Q111" s="16" t="n"/>
      <c r="R111" s="16" t="n"/>
    </row>
    <row r="112" ht="30" customHeight="1">
      <c r="A112" s="20">
        <f>IF(B112="","","L-"&amp;TEXT(ROW()-6,"000"))</f>
        <v/>
      </c>
      <c r="B112" s="16" t="n"/>
      <c r="C112" s="16" t="n"/>
      <c r="D112" s="16" t="n"/>
      <c r="E112" s="16" t="n"/>
      <c r="F112" s="24" t="n"/>
      <c r="G112" s="23">
        <f>IF(OR(E112="",F112=""),"",ROUND(E112*F112,2))</f>
        <v/>
      </c>
      <c r="H112" s="24" t="n"/>
      <c r="I112" s="24" t="n"/>
      <c r="J112" s="24" t="n"/>
      <c r="K112" s="24" t="n"/>
      <c r="L112" s="23">
        <f>IF(COUNTA(H112:K112)=0,"",SUM(H112:K112))</f>
        <v/>
      </c>
      <c r="M112" s="20">
        <f>IF(B112="","",IF(ABS(N112)&lt;0.01,"OK","CHECK"))</f>
        <v/>
      </c>
      <c r="N112" s="23">
        <f>IF(OR(G112="",L112=""),"",ROUND(G112-L112,2))</f>
        <v/>
      </c>
      <c r="O112" s="16" t="n"/>
      <c r="P112" s="16" t="n"/>
      <c r="Q112" s="16" t="n"/>
      <c r="R112" s="16" t="n"/>
    </row>
    <row r="113" ht="30" customHeight="1">
      <c r="A113" s="20">
        <f>IF(B113="","","L-"&amp;TEXT(ROW()-6,"000"))</f>
        <v/>
      </c>
      <c r="B113" s="16" t="n"/>
      <c r="C113" s="16" t="n"/>
      <c r="D113" s="16" t="n"/>
      <c r="E113" s="16" t="n"/>
      <c r="F113" s="24" t="n"/>
      <c r="G113" s="23">
        <f>IF(OR(E113="",F113=""),"",ROUND(E113*F113,2))</f>
        <v/>
      </c>
      <c r="H113" s="24" t="n"/>
      <c r="I113" s="24" t="n"/>
      <c r="J113" s="24" t="n"/>
      <c r="K113" s="24" t="n"/>
      <c r="L113" s="23">
        <f>IF(COUNTA(H113:K113)=0,"",SUM(H113:K113))</f>
        <v/>
      </c>
      <c r="M113" s="20">
        <f>IF(B113="","",IF(ABS(N113)&lt;0.01,"OK","CHECK"))</f>
        <v/>
      </c>
      <c r="N113" s="23">
        <f>IF(OR(G113="",L113=""),"",ROUND(G113-L113,2))</f>
        <v/>
      </c>
      <c r="O113" s="16" t="n"/>
      <c r="P113" s="16" t="n"/>
      <c r="Q113" s="16" t="n"/>
      <c r="R113" s="16" t="n"/>
    </row>
    <row r="114" ht="30" customHeight="1">
      <c r="A114" s="20">
        <f>IF(B114="","","L-"&amp;TEXT(ROW()-6,"000"))</f>
        <v/>
      </c>
      <c r="B114" s="16" t="n"/>
      <c r="C114" s="16" t="n"/>
      <c r="D114" s="16" t="n"/>
      <c r="E114" s="16" t="n"/>
      <c r="F114" s="24" t="n"/>
      <c r="G114" s="23">
        <f>IF(OR(E114="",F114=""),"",ROUND(E114*F114,2))</f>
        <v/>
      </c>
      <c r="H114" s="24" t="n"/>
      <c r="I114" s="24" t="n"/>
      <c r="J114" s="24" t="n"/>
      <c r="K114" s="24" t="n"/>
      <c r="L114" s="23">
        <f>IF(COUNTA(H114:K114)=0,"",SUM(H114:K114))</f>
        <v/>
      </c>
      <c r="M114" s="20">
        <f>IF(B114="","",IF(ABS(N114)&lt;0.01,"OK","CHECK"))</f>
        <v/>
      </c>
      <c r="N114" s="23">
        <f>IF(OR(G114="",L114=""),"",ROUND(G114-L114,2))</f>
        <v/>
      </c>
      <c r="O114" s="16" t="n"/>
      <c r="P114" s="16" t="n"/>
      <c r="Q114" s="16" t="n"/>
      <c r="R114" s="16" t="n"/>
    </row>
    <row r="115" ht="30" customHeight="1">
      <c r="A115" s="20">
        <f>IF(B115="","","L-"&amp;TEXT(ROW()-6,"000"))</f>
        <v/>
      </c>
      <c r="B115" s="16" t="n"/>
      <c r="C115" s="16" t="n"/>
      <c r="D115" s="16" t="n"/>
      <c r="E115" s="16" t="n"/>
      <c r="F115" s="24" t="n"/>
      <c r="G115" s="23">
        <f>IF(OR(E115="",F115=""),"",ROUND(E115*F115,2))</f>
        <v/>
      </c>
      <c r="H115" s="24" t="n"/>
      <c r="I115" s="24" t="n"/>
      <c r="J115" s="24" t="n"/>
      <c r="K115" s="24" t="n"/>
      <c r="L115" s="23">
        <f>IF(COUNTA(H115:K115)=0,"",SUM(H115:K115))</f>
        <v/>
      </c>
      <c r="M115" s="20">
        <f>IF(B115="","",IF(ABS(N115)&lt;0.01,"OK","CHECK"))</f>
        <v/>
      </c>
      <c r="N115" s="23">
        <f>IF(OR(G115="",L115=""),"",ROUND(G115-L115,2))</f>
        <v/>
      </c>
      <c r="O115" s="16" t="n"/>
      <c r="P115" s="16" t="n"/>
      <c r="Q115" s="16" t="n"/>
      <c r="R115" s="16" t="n"/>
    </row>
    <row r="116" ht="30" customHeight="1">
      <c r="A116" s="20">
        <f>IF(B116="","","L-"&amp;TEXT(ROW()-6,"000"))</f>
        <v/>
      </c>
      <c r="B116" s="16" t="n"/>
      <c r="C116" s="16" t="n"/>
      <c r="D116" s="16" t="n"/>
      <c r="E116" s="16" t="n"/>
      <c r="F116" s="24" t="n"/>
      <c r="G116" s="23">
        <f>IF(OR(E116="",F116=""),"",ROUND(E116*F116,2))</f>
        <v/>
      </c>
      <c r="H116" s="24" t="n"/>
      <c r="I116" s="24" t="n"/>
      <c r="J116" s="24" t="n"/>
      <c r="K116" s="24" t="n"/>
      <c r="L116" s="23">
        <f>IF(COUNTA(H116:K116)=0,"",SUM(H116:K116))</f>
        <v/>
      </c>
      <c r="M116" s="20">
        <f>IF(B116="","",IF(ABS(N116)&lt;0.01,"OK","CHECK"))</f>
        <v/>
      </c>
      <c r="N116" s="23">
        <f>IF(OR(G116="",L116=""),"",ROUND(G116-L116,2))</f>
        <v/>
      </c>
      <c r="O116" s="16" t="n"/>
      <c r="P116" s="16" t="n"/>
      <c r="Q116" s="16" t="n"/>
      <c r="R116" s="16" t="n"/>
    </row>
    <row r="117" ht="30" customHeight="1">
      <c r="A117" s="20">
        <f>IF(B117="","","L-"&amp;TEXT(ROW()-6,"000"))</f>
        <v/>
      </c>
      <c r="B117" s="16" t="n"/>
      <c r="C117" s="16" t="n"/>
      <c r="D117" s="16" t="n"/>
      <c r="E117" s="16" t="n"/>
      <c r="F117" s="24" t="n"/>
      <c r="G117" s="23">
        <f>IF(OR(E117="",F117=""),"",ROUND(E117*F117,2))</f>
        <v/>
      </c>
      <c r="H117" s="24" t="n"/>
      <c r="I117" s="24" t="n"/>
      <c r="J117" s="24" t="n"/>
      <c r="K117" s="24" t="n"/>
      <c r="L117" s="23">
        <f>IF(COUNTA(H117:K117)=0,"",SUM(H117:K117))</f>
        <v/>
      </c>
      <c r="M117" s="20">
        <f>IF(B117="","",IF(ABS(N117)&lt;0.01,"OK","CHECK"))</f>
        <v/>
      </c>
      <c r="N117" s="23">
        <f>IF(OR(G117="",L117=""),"",ROUND(G117-L117,2))</f>
        <v/>
      </c>
      <c r="O117" s="16" t="n"/>
      <c r="P117" s="16" t="n"/>
      <c r="Q117" s="16" t="n"/>
      <c r="R117" s="16" t="n"/>
    </row>
    <row r="118" ht="30" customHeight="1">
      <c r="A118" s="20">
        <f>IF(B118="","","L-"&amp;TEXT(ROW()-6,"000"))</f>
        <v/>
      </c>
      <c r="B118" s="16" t="n"/>
      <c r="C118" s="16" t="n"/>
      <c r="D118" s="16" t="n"/>
      <c r="E118" s="16" t="n"/>
      <c r="F118" s="24" t="n"/>
      <c r="G118" s="23">
        <f>IF(OR(E118="",F118=""),"",ROUND(E118*F118,2))</f>
        <v/>
      </c>
      <c r="H118" s="24" t="n"/>
      <c r="I118" s="24" t="n"/>
      <c r="J118" s="24" t="n"/>
      <c r="K118" s="24" t="n"/>
      <c r="L118" s="23">
        <f>IF(COUNTA(H118:K118)=0,"",SUM(H118:K118))</f>
        <v/>
      </c>
      <c r="M118" s="20">
        <f>IF(B118="","",IF(ABS(N118)&lt;0.01,"OK","CHECK"))</f>
        <v/>
      </c>
      <c r="N118" s="23">
        <f>IF(OR(G118="",L118=""),"",ROUND(G118-L118,2))</f>
        <v/>
      </c>
      <c r="O118" s="16" t="n"/>
      <c r="P118" s="16" t="n"/>
      <c r="Q118" s="16" t="n"/>
      <c r="R118" s="16" t="n"/>
    </row>
    <row r="119" ht="30" customHeight="1">
      <c r="A119" s="20">
        <f>IF(B119="","","L-"&amp;TEXT(ROW()-6,"000"))</f>
        <v/>
      </c>
      <c r="B119" s="16" t="n"/>
      <c r="C119" s="16" t="n"/>
      <c r="D119" s="16" t="n"/>
      <c r="E119" s="16" t="n"/>
      <c r="F119" s="24" t="n"/>
      <c r="G119" s="23">
        <f>IF(OR(E119="",F119=""),"",ROUND(E119*F119,2))</f>
        <v/>
      </c>
      <c r="H119" s="24" t="n"/>
      <c r="I119" s="24" t="n"/>
      <c r="J119" s="24" t="n"/>
      <c r="K119" s="24" t="n"/>
      <c r="L119" s="23">
        <f>IF(COUNTA(H119:K119)=0,"",SUM(H119:K119))</f>
        <v/>
      </c>
      <c r="M119" s="20">
        <f>IF(B119="","",IF(ABS(N119)&lt;0.01,"OK","CHECK"))</f>
        <v/>
      </c>
      <c r="N119" s="23">
        <f>IF(OR(G119="",L119=""),"",ROUND(G119-L119,2))</f>
        <v/>
      </c>
      <c r="O119" s="16" t="n"/>
      <c r="P119" s="16" t="n"/>
      <c r="Q119" s="16" t="n"/>
      <c r="R119" s="16" t="n"/>
    </row>
    <row r="120" ht="30" customHeight="1">
      <c r="A120" s="20">
        <f>IF(B120="","","L-"&amp;TEXT(ROW()-6,"000"))</f>
        <v/>
      </c>
      <c r="B120" s="16" t="n"/>
      <c r="C120" s="16" t="n"/>
      <c r="D120" s="16" t="n"/>
      <c r="E120" s="16" t="n"/>
      <c r="F120" s="24" t="n"/>
      <c r="G120" s="23">
        <f>IF(OR(E120="",F120=""),"",ROUND(E120*F120,2))</f>
        <v/>
      </c>
      <c r="H120" s="24" t="n"/>
      <c r="I120" s="24" t="n"/>
      <c r="J120" s="24" t="n"/>
      <c r="K120" s="24" t="n"/>
      <c r="L120" s="23">
        <f>IF(COUNTA(H120:K120)=0,"",SUM(H120:K120))</f>
        <v/>
      </c>
      <c r="M120" s="20">
        <f>IF(B120="","",IF(ABS(N120)&lt;0.01,"OK","CHECK"))</f>
        <v/>
      </c>
      <c r="N120" s="23">
        <f>IF(OR(G120="",L120=""),"",ROUND(G120-L120,2))</f>
        <v/>
      </c>
      <c r="O120" s="16" t="n"/>
      <c r="P120" s="16" t="n"/>
      <c r="Q120" s="16" t="n"/>
      <c r="R120" s="16" t="n"/>
    </row>
    <row r="121" ht="30" customHeight="1">
      <c r="A121" s="20">
        <f>IF(B121="","","L-"&amp;TEXT(ROW()-6,"000"))</f>
        <v/>
      </c>
      <c r="B121" s="16" t="n"/>
      <c r="C121" s="16" t="n"/>
      <c r="D121" s="16" t="n"/>
      <c r="E121" s="16" t="n"/>
      <c r="F121" s="24" t="n"/>
      <c r="G121" s="23">
        <f>IF(OR(E121="",F121=""),"",ROUND(E121*F121,2))</f>
        <v/>
      </c>
      <c r="H121" s="24" t="n"/>
      <c r="I121" s="24" t="n"/>
      <c r="J121" s="24" t="n"/>
      <c r="K121" s="24" t="n"/>
      <c r="L121" s="23">
        <f>IF(COUNTA(H121:K121)=0,"",SUM(H121:K121))</f>
        <v/>
      </c>
      <c r="M121" s="20">
        <f>IF(B121="","",IF(ABS(N121)&lt;0.01,"OK","CHECK"))</f>
        <v/>
      </c>
      <c r="N121" s="23">
        <f>IF(OR(G121="",L121=""),"",ROUND(G121-L121,2))</f>
        <v/>
      </c>
      <c r="O121" s="16" t="n"/>
      <c r="P121" s="16" t="n"/>
      <c r="Q121" s="16" t="n"/>
      <c r="R121" s="16" t="n"/>
    </row>
    <row r="122" ht="30" customHeight="1">
      <c r="A122" s="20">
        <f>IF(B122="","","L-"&amp;TEXT(ROW()-6,"000"))</f>
        <v/>
      </c>
      <c r="B122" s="16" t="n"/>
      <c r="C122" s="16" t="n"/>
      <c r="D122" s="16" t="n"/>
      <c r="E122" s="16" t="n"/>
      <c r="F122" s="24" t="n"/>
      <c r="G122" s="23">
        <f>IF(OR(E122="",F122=""),"",ROUND(E122*F122,2))</f>
        <v/>
      </c>
      <c r="H122" s="24" t="n"/>
      <c r="I122" s="24" t="n"/>
      <c r="J122" s="24" t="n"/>
      <c r="K122" s="24" t="n"/>
      <c r="L122" s="23">
        <f>IF(COUNTA(H122:K122)=0,"",SUM(H122:K122))</f>
        <v/>
      </c>
      <c r="M122" s="20">
        <f>IF(B122="","",IF(ABS(N122)&lt;0.01,"OK","CHECK"))</f>
        <v/>
      </c>
      <c r="N122" s="23">
        <f>IF(OR(G122="",L122=""),"",ROUND(G122-L122,2))</f>
        <v/>
      </c>
      <c r="O122" s="16" t="n"/>
      <c r="P122" s="16" t="n"/>
      <c r="Q122" s="16" t="n"/>
      <c r="R122" s="16" t="n"/>
    </row>
    <row r="123" ht="30" customHeight="1">
      <c r="A123" s="20">
        <f>IF(B123="","","L-"&amp;TEXT(ROW()-6,"000"))</f>
        <v/>
      </c>
      <c r="B123" s="16" t="n"/>
      <c r="C123" s="16" t="n"/>
      <c r="D123" s="16" t="n"/>
      <c r="E123" s="16" t="n"/>
      <c r="F123" s="24" t="n"/>
      <c r="G123" s="23">
        <f>IF(OR(E123="",F123=""),"",ROUND(E123*F123,2))</f>
        <v/>
      </c>
      <c r="H123" s="24" t="n"/>
      <c r="I123" s="24" t="n"/>
      <c r="J123" s="24" t="n"/>
      <c r="K123" s="24" t="n"/>
      <c r="L123" s="23">
        <f>IF(COUNTA(H123:K123)=0,"",SUM(H123:K123))</f>
        <v/>
      </c>
      <c r="M123" s="20">
        <f>IF(B123="","",IF(ABS(N123)&lt;0.01,"OK","CHECK"))</f>
        <v/>
      </c>
      <c r="N123" s="23">
        <f>IF(OR(G123="",L123=""),"",ROUND(G123-L123,2))</f>
        <v/>
      </c>
      <c r="O123" s="16" t="n"/>
      <c r="P123" s="16" t="n"/>
      <c r="Q123" s="16" t="n"/>
      <c r="R123" s="16" t="n"/>
    </row>
    <row r="124" ht="30" customHeight="1">
      <c r="A124" s="20">
        <f>IF(B124="","","L-"&amp;TEXT(ROW()-6,"000"))</f>
        <v/>
      </c>
      <c r="B124" s="16" t="n"/>
      <c r="C124" s="16" t="n"/>
      <c r="D124" s="16" t="n"/>
      <c r="E124" s="16" t="n"/>
      <c r="F124" s="24" t="n"/>
      <c r="G124" s="23">
        <f>IF(OR(E124="",F124=""),"",ROUND(E124*F124,2))</f>
        <v/>
      </c>
      <c r="H124" s="24" t="n"/>
      <c r="I124" s="24" t="n"/>
      <c r="J124" s="24" t="n"/>
      <c r="K124" s="24" t="n"/>
      <c r="L124" s="23">
        <f>IF(COUNTA(H124:K124)=0,"",SUM(H124:K124))</f>
        <v/>
      </c>
      <c r="M124" s="20">
        <f>IF(B124="","",IF(ABS(N124)&lt;0.01,"OK","CHECK"))</f>
        <v/>
      </c>
      <c r="N124" s="23">
        <f>IF(OR(G124="",L124=""),"",ROUND(G124-L124,2))</f>
        <v/>
      </c>
      <c r="O124" s="16" t="n"/>
      <c r="P124" s="16" t="n"/>
      <c r="Q124" s="16" t="n"/>
      <c r="R124" s="16" t="n"/>
    </row>
    <row r="125" ht="30" customHeight="1">
      <c r="A125" s="20">
        <f>IF(B125="","","L-"&amp;TEXT(ROW()-6,"000"))</f>
        <v/>
      </c>
      <c r="B125" s="16" t="n"/>
      <c r="C125" s="16" t="n"/>
      <c r="D125" s="16" t="n"/>
      <c r="E125" s="16" t="n"/>
      <c r="F125" s="24" t="n"/>
      <c r="G125" s="23">
        <f>IF(OR(E125="",F125=""),"",ROUND(E125*F125,2))</f>
        <v/>
      </c>
      <c r="H125" s="24" t="n"/>
      <c r="I125" s="24" t="n"/>
      <c r="J125" s="24" t="n"/>
      <c r="K125" s="24" t="n"/>
      <c r="L125" s="23">
        <f>IF(COUNTA(H125:K125)=0,"",SUM(H125:K125))</f>
        <v/>
      </c>
      <c r="M125" s="20">
        <f>IF(B125="","",IF(ABS(N125)&lt;0.01,"OK","CHECK"))</f>
        <v/>
      </c>
      <c r="N125" s="23">
        <f>IF(OR(G125="",L125=""),"",ROUND(G125-L125,2))</f>
        <v/>
      </c>
      <c r="O125" s="16" t="n"/>
      <c r="P125" s="16" t="n"/>
      <c r="Q125" s="16" t="n"/>
      <c r="R125" s="16" t="n"/>
    </row>
    <row r="126" ht="30" customHeight="1">
      <c r="A126" s="20">
        <f>IF(B126="","","L-"&amp;TEXT(ROW()-6,"000"))</f>
        <v/>
      </c>
      <c r="B126" s="16" t="n"/>
      <c r="C126" s="16" t="n"/>
      <c r="D126" s="16" t="n"/>
      <c r="E126" s="16" t="n"/>
      <c r="F126" s="24" t="n"/>
      <c r="G126" s="23">
        <f>IF(OR(E126="",F126=""),"",ROUND(E126*F126,2))</f>
        <v/>
      </c>
      <c r="H126" s="24" t="n"/>
      <c r="I126" s="24" t="n"/>
      <c r="J126" s="24" t="n"/>
      <c r="K126" s="24" t="n"/>
      <c r="L126" s="23">
        <f>IF(COUNTA(H126:K126)=0,"",SUM(H126:K126))</f>
        <v/>
      </c>
      <c r="M126" s="20">
        <f>IF(B126="","",IF(ABS(N126)&lt;0.01,"OK","CHECK"))</f>
        <v/>
      </c>
      <c r="N126" s="23">
        <f>IF(OR(G126="",L126=""),"",ROUND(G126-L126,2))</f>
        <v/>
      </c>
      <c r="O126" s="16" t="n"/>
      <c r="P126" s="16" t="n"/>
      <c r="Q126" s="16" t="n"/>
      <c r="R126" s="16" t="n"/>
    </row>
  </sheetData>
  <autoFilter ref="A6:R126"/>
  <mergeCells count="1">
    <mergeCell ref="A2:Q2"/>
  </mergeCells>
  <conditionalFormatting sqref="M7:M126">
    <cfRule type="cellIs" priority="1" operator="equal" dxfId="0">
      <formula>"CHECK"</formula>
    </cfRule>
  </conditionalFormatting>
  <conditionalFormatting sqref="P7:P126">
    <cfRule type="cellIs" priority="2" operator="equal" dxfId="0">
      <formula>"Not allowable"</formula>
    </cfRule>
  </conditionalFormatting>
  <dataValidations count="4">
    <dataValidation sqref="B7:B126" showDropDown="0" showInputMessage="0" showErrorMessage="0" allowBlank="1" type="list">
      <formula1>"Personnel,Fringe Benefits,Travel,Equipment,Supplies,Contractual,Construction,Other,Participant Support,Indirect Costs"</formula1>
    </dataValidation>
    <dataValidation sqref="D7:D126" showDropDown="0" showInputMessage="0" showErrorMessage="0" allowBlank="1" type="list">
      <formula1>"Hour,Day,Week,Month,Each,Trip,Mile,Participant,Session,Percent,Flat amount"</formula1>
    </dataValidation>
    <dataValidation sqref="O7:O126" showDropDown="0" showInputMessage="0" showErrorMessage="0" allowBlank="1" type="list">
      <formula1>"Yes,No"</formula1>
    </dataValidation>
    <dataValidation sqref="P7:P126" showDropDown="0" showInputMessage="0" showErrorMessage="0" allowBlank="1" type="list">
      <formula1>"Allowable,Needs confirmation,Restricted,Not allowable"</formula1>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H19"/>
  <sheetViews>
    <sheetView showGridLines="0" workbookViewId="0">
      <pane ySplit="5" topLeftCell="A6" activePane="bottomLeft" state="frozen"/>
      <selection pane="bottomLeft" activeCell="A1" sqref="A1"/>
    </sheetView>
  </sheetViews>
  <sheetFormatPr baseColWidth="8" defaultRowHeight="15"/>
  <cols>
    <col width="25" customWidth="1" min="1" max="1"/>
    <col width="18" customWidth="1" min="2" max="2"/>
    <col width="18" customWidth="1" min="3" max="3"/>
    <col width="18" customWidth="1" min="4" max="4"/>
    <col width="18" customWidth="1" min="5" max="5"/>
    <col width="16" customWidth="1" min="6" max="6"/>
    <col width="18" customWidth="1" min="7" max="7"/>
    <col width="16" customWidth="1" min="8" max="8"/>
  </cols>
  <sheetData>
    <row r="1">
      <c r="A1" s="13" t="inlineStr">
        <is>
          <t>BUDGET SUMMARY</t>
        </is>
      </c>
    </row>
    <row r="5" ht="34" customHeight="1">
      <c r="A5" s="14" t="inlineStr">
        <is>
          <t>Category</t>
        </is>
      </c>
      <c r="B5" s="14" t="inlineStr">
        <is>
          <t>Calculated cost</t>
        </is>
      </c>
      <c r="C5" s="14" t="inlineStr">
        <is>
          <t>Funder request</t>
        </is>
      </c>
      <c r="D5" s="14" t="inlineStr">
        <is>
          <t>Applicant cash</t>
        </is>
      </c>
      <c r="E5" s="14" t="inlineStr">
        <is>
          <t>Partner cash</t>
        </is>
      </c>
      <c r="F5" s="14" t="inlineStr">
        <is>
          <t>In-kind</t>
        </is>
      </c>
      <c r="G5" s="14" t="inlineStr">
        <is>
          <t>Total allocated</t>
        </is>
      </c>
      <c r="H5" s="14" t="inlineStr">
        <is>
          <t>Variance</t>
        </is>
      </c>
    </row>
    <row r="6">
      <c r="A6" s="25" t="inlineStr">
        <is>
          <t>Personnel</t>
        </is>
      </c>
      <c r="B6" s="23">
        <f>SUMIFS('Budget Detail'!$G$7:$G$126,'Budget Detail'!$B$7:$B$126,$A6)</f>
        <v/>
      </c>
      <c r="C6" s="23">
        <f>SUMIFS('Budget Detail'!$H$7:$H$126,'Budget Detail'!$B$7:$B$126,$A6)</f>
        <v/>
      </c>
      <c r="D6" s="23">
        <f>SUMIFS('Budget Detail'!$I$7:$I$126,'Budget Detail'!$B$7:$B$126,$A6)</f>
        <v/>
      </c>
      <c r="E6" s="23">
        <f>SUMIFS('Budget Detail'!$J$7:$J$126,'Budget Detail'!$B$7:$B$126,$A6)</f>
        <v/>
      </c>
      <c r="F6" s="23">
        <f>SUMIFS('Budget Detail'!$K$7:$K$126,'Budget Detail'!$B$7:$B$126,$A6)</f>
        <v/>
      </c>
      <c r="G6" s="23">
        <f>SUM(C6:F6)</f>
        <v/>
      </c>
      <c r="H6" s="23">
        <f>B6-G6</f>
        <v/>
      </c>
    </row>
    <row r="7">
      <c r="A7" s="25" t="inlineStr">
        <is>
          <t>Fringe Benefits</t>
        </is>
      </c>
      <c r="B7" s="23">
        <f>SUMIFS('Budget Detail'!$G$7:$G$126,'Budget Detail'!$B$7:$B$126,$A7)</f>
        <v/>
      </c>
      <c r="C7" s="23">
        <f>SUMIFS('Budget Detail'!$H$7:$H$126,'Budget Detail'!$B$7:$B$126,$A7)</f>
        <v/>
      </c>
      <c r="D7" s="23">
        <f>SUMIFS('Budget Detail'!$I$7:$I$126,'Budget Detail'!$B$7:$B$126,$A7)</f>
        <v/>
      </c>
      <c r="E7" s="23">
        <f>SUMIFS('Budget Detail'!$J$7:$J$126,'Budget Detail'!$B$7:$B$126,$A7)</f>
        <v/>
      </c>
      <c r="F7" s="23">
        <f>SUMIFS('Budget Detail'!$K$7:$K$126,'Budget Detail'!$B$7:$B$126,$A7)</f>
        <v/>
      </c>
      <c r="G7" s="23">
        <f>SUM(C7:F7)</f>
        <v/>
      </c>
      <c r="H7" s="23">
        <f>B7-G7</f>
        <v/>
      </c>
    </row>
    <row r="8">
      <c r="A8" s="25" t="inlineStr">
        <is>
          <t>Travel</t>
        </is>
      </c>
      <c r="B8" s="23">
        <f>SUMIFS('Budget Detail'!$G$7:$G$126,'Budget Detail'!$B$7:$B$126,$A8)</f>
        <v/>
      </c>
      <c r="C8" s="23">
        <f>SUMIFS('Budget Detail'!$H$7:$H$126,'Budget Detail'!$B$7:$B$126,$A8)</f>
        <v/>
      </c>
      <c r="D8" s="23">
        <f>SUMIFS('Budget Detail'!$I$7:$I$126,'Budget Detail'!$B$7:$B$126,$A8)</f>
        <v/>
      </c>
      <c r="E8" s="23">
        <f>SUMIFS('Budget Detail'!$J$7:$J$126,'Budget Detail'!$B$7:$B$126,$A8)</f>
        <v/>
      </c>
      <c r="F8" s="23">
        <f>SUMIFS('Budget Detail'!$K$7:$K$126,'Budget Detail'!$B$7:$B$126,$A8)</f>
        <v/>
      </c>
      <c r="G8" s="23">
        <f>SUM(C8:F8)</f>
        <v/>
      </c>
      <c r="H8" s="23">
        <f>B8-G8</f>
        <v/>
      </c>
    </row>
    <row r="9">
      <c r="A9" s="25" t="inlineStr">
        <is>
          <t>Equipment</t>
        </is>
      </c>
      <c r="B9" s="23">
        <f>SUMIFS('Budget Detail'!$G$7:$G$126,'Budget Detail'!$B$7:$B$126,$A9)</f>
        <v/>
      </c>
      <c r="C9" s="23">
        <f>SUMIFS('Budget Detail'!$H$7:$H$126,'Budget Detail'!$B$7:$B$126,$A9)</f>
        <v/>
      </c>
      <c r="D9" s="23">
        <f>SUMIFS('Budget Detail'!$I$7:$I$126,'Budget Detail'!$B$7:$B$126,$A9)</f>
        <v/>
      </c>
      <c r="E9" s="23">
        <f>SUMIFS('Budget Detail'!$J$7:$J$126,'Budget Detail'!$B$7:$B$126,$A9)</f>
        <v/>
      </c>
      <c r="F9" s="23">
        <f>SUMIFS('Budget Detail'!$K$7:$K$126,'Budget Detail'!$B$7:$B$126,$A9)</f>
        <v/>
      </c>
      <c r="G9" s="23">
        <f>SUM(C9:F9)</f>
        <v/>
      </c>
      <c r="H9" s="23">
        <f>B9-G9</f>
        <v/>
      </c>
    </row>
    <row r="10">
      <c r="A10" s="25" t="inlineStr">
        <is>
          <t>Supplies</t>
        </is>
      </c>
      <c r="B10" s="23">
        <f>SUMIFS('Budget Detail'!$G$7:$G$126,'Budget Detail'!$B$7:$B$126,$A10)</f>
        <v/>
      </c>
      <c r="C10" s="23">
        <f>SUMIFS('Budget Detail'!$H$7:$H$126,'Budget Detail'!$B$7:$B$126,$A10)</f>
        <v/>
      </c>
      <c r="D10" s="23">
        <f>SUMIFS('Budget Detail'!$I$7:$I$126,'Budget Detail'!$B$7:$B$126,$A10)</f>
        <v/>
      </c>
      <c r="E10" s="23">
        <f>SUMIFS('Budget Detail'!$J$7:$J$126,'Budget Detail'!$B$7:$B$126,$A10)</f>
        <v/>
      </c>
      <c r="F10" s="23">
        <f>SUMIFS('Budget Detail'!$K$7:$K$126,'Budget Detail'!$B$7:$B$126,$A10)</f>
        <v/>
      </c>
      <c r="G10" s="23">
        <f>SUM(C10:F10)</f>
        <v/>
      </c>
      <c r="H10" s="23">
        <f>B10-G10</f>
        <v/>
      </c>
    </row>
    <row r="11">
      <c r="A11" s="25" t="inlineStr">
        <is>
          <t>Contractual</t>
        </is>
      </c>
      <c r="B11" s="23">
        <f>SUMIFS('Budget Detail'!$G$7:$G$126,'Budget Detail'!$B$7:$B$126,$A11)</f>
        <v/>
      </c>
      <c r="C11" s="23">
        <f>SUMIFS('Budget Detail'!$H$7:$H$126,'Budget Detail'!$B$7:$B$126,$A11)</f>
        <v/>
      </c>
      <c r="D11" s="23">
        <f>SUMIFS('Budget Detail'!$I$7:$I$126,'Budget Detail'!$B$7:$B$126,$A11)</f>
        <v/>
      </c>
      <c r="E11" s="23">
        <f>SUMIFS('Budget Detail'!$J$7:$J$126,'Budget Detail'!$B$7:$B$126,$A11)</f>
        <v/>
      </c>
      <c r="F11" s="23">
        <f>SUMIFS('Budget Detail'!$K$7:$K$126,'Budget Detail'!$B$7:$B$126,$A11)</f>
        <v/>
      </c>
      <c r="G11" s="23">
        <f>SUM(C11:F11)</f>
        <v/>
      </c>
      <c r="H11" s="23">
        <f>B11-G11</f>
        <v/>
      </c>
    </row>
    <row r="12">
      <c r="A12" s="25" t="inlineStr">
        <is>
          <t>Construction</t>
        </is>
      </c>
      <c r="B12" s="23">
        <f>SUMIFS('Budget Detail'!$G$7:$G$126,'Budget Detail'!$B$7:$B$126,$A12)</f>
        <v/>
      </c>
      <c r="C12" s="23">
        <f>SUMIFS('Budget Detail'!$H$7:$H$126,'Budget Detail'!$B$7:$B$126,$A12)</f>
        <v/>
      </c>
      <c r="D12" s="23">
        <f>SUMIFS('Budget Detail'!$I$7:$I$126,'Budget Detail'!$B$7:$B$126,$A12)</f>
        <v/>
      </c>
      <c r="E12" s="23">
        <f>SUMIFS('Budget Detail'!$J$7:$J$126,'Budget Detail'!$B$7:$B$126,$A12)</f>
        <v/>
      </c>
      <c r="F12" s="23">
        <f>SUMIFS('Budget Detail'!$K$7:$K$126,'Budget Detail'!$B$7:$B$126,$A12)</f>
        <v/>
      </c>
      <c r="G12" s="23">
        <f>SUM(C12:F12)</f>
        <v/>
      </c>
      <c r="H12" s="23">
        <f>B12-G12</f>
        <v/>
      </c>
    </row>
    <row r="13">
      <c r="A13" s="25" t="inlineStr">
        <is>
          <t>Other</t>
        </is>
      </c>
      <c r="B13" s="23">
        <f>SUMIFS('Budget Detail'!$G$7:$G$126,'Budget Detail'!$B$7:$B$126,$A13)</f>
        <v/>
      </c>
      <c r="C13" s="23">
        <f>SUMIFS('Budget Detail'!$H$7:$H$126,'Budget Detail'!$B$7:$B$126,$A13)</f>
        <v/>
      </c>
      <c r="D13" s="23">
        <f>SUMIFS('Budget Detail'!$I$7:$I$126,'Budget Detail'!$B$7:$B$126,$A13)</f>
        <v/>
      </c>
      <c r="E13" s="23">
        <f>SUMIFS('Budget Detail'!$J$7:$J$126,'Budget Detail'!$B$7:$B$126,$A13)</f>
        <v/>
      </c>
      <c r="F13" s="23">
        <f>SUMIFS('Budget Detail'!$K$7:$K$126,'Budget Detail'!$B$7:$B$126,$A13)</f>
        <v/>
      </c>
      <c r="G13" s="23">
        <f>SUM(C13:F13)</f>
        <v/>
      </c>
      <c r="H13" s="23">
        <f>B13-G13</f>
        <v/>
      </c>
    </row>
    <row r="14">
      <c r="A14" s="25" t="inlineStr">
        <is>
          <t>Participant Support</t>
        </is>
      </c>
      <c r="B14" s="23">
        <f>SUMIFS('Budget Detail'!$G$7:$G$126,'Budget Detail'!$B$7:$B$126,$A14)</f>
        <v/>
      </c>
      <c r="C14" s="23">
        <f>SUMIFS('Budget Detail'!$H$7:$H$126,'Budget Detail'!$B$7:$B$126,$A14)</f>
        <v/>
      </c>
      <c r="D14" s="23">
        <f>SUMIFS('Budget Detail'!$I$7:$I$126,'Budget Detail'!$B$7:$B$126,$A14)</f>
        <v/>
      </c>
      <c r="E14" s="23">
        <f>SUMIFS('Budget Detail'!$J$7:$J$126,'Budget Detail'!$B$7:$B$126,$A14)</f>
        <v/>
      </c>
      <c r="F14" s="23">
        <f>SUMIFS('Budget Detail'!$K$7:$K$126,'Budget Detail'!$B$7:$B$126,$A14)</f>
        <v/>
      </c>
      <c r="G14" s="23">
        <f>SUM(C14:F14)</f>
        <v/>
      </c>
      <c r="H14" s="23">
        <f>B14-G14</f>
        <v/>
      </c>
    </row>
    <row r="15">
      <c r="A15" s="25" t="inlineStr">
        <is>
          <t>Indirect Costs</t>
        </is>
      </c>
      <c r="B15" s="23">
        <f>SUMIFS('Budget Detail'!$G$7:$G$126,'Budget Detail'!$B$7:$B$126,$A15)</f>
        <v/>
      </c>
      <c r="C15" s="23">
        <f>SUMIFS('Budget Detail'!$H$7:$H$126,'Budget Detail'!$B$7:$B$126,$A15)</f>
        <v/>
      </c>
      <c r="D15" s="23">
        <f>SUMIFS('Budget Detail'!$I$7:$I$126,'Budget Detail'!$B$7:$B$126,$A15)</f>
        <v/>
      </c>
      <c r="E15" s="23">
        <f>SUMIFS('Budget Detail'!$J$7:$J$126,'Budget Detail'!$B$7:$B$126,$A15)</f>
        <v/>
      </c>
      <c r="F15" s="23">
        <f>SUMIFS('Budget Detail'!$K$7:$K$126,'Budget Detail'!$B$7:$B$126,$A15)</f>
        <v/>
      </c>
      <c r="G15" s="23">
        <f>SUM(C15:F15)</f>
        <v/>
      </c>
      <c r="H15" s="23">
        <f>B15-G15</f>
        <v/>
      </c>
    </row>
    <row r="16">
      <c r="A16" s="26" t="inlineStr">
        <is>
          <t>TOTAL</t>
        </is>
      </c>
      <c r="B16" s="27">
        <f>SUM(B6:B15)</f>
        <v/>
      </c>
      <c r="C16" s="27">
        <f>SUM(C6:C15)</f>
        <v/>
      </c>
      <c r="D16" s="27">
        <f>SUM(D6:D15)</f>
        <v/>
      </c>
      <c r="E16" s="27">
        <f>SUM(E6:E15)</f>
        <v/>
      </c>
      <c r="F16" s="27">
        <f>SUM(F6:F15)</f>
        <v/>
      </c>
      <c r="G16" s="27">
        <f>SUM(G6:G15)</f>
        <v/>
      </c>
      <c r="H16" s="27">
        <f>SUM(H6:H15)</f>
        <v/>
      </c>
    </row>
    <row r="19">
      <c r="A19" t="inlineStr">
        <is>
          <t>Funding share</t>
        </is>
      </c>
      <c r="B19" t="inlineStr">
        <is>
          <t>Funder request %</t>
        </is>
      </c>
      <c r="C19" s="28">
        <f>IFERROR(C16/B16,0)</f>
        <v/>
      </c>
      <c r="D19" t="inlineStr">
        <is>
          <t>Match %</t>
        </is>
      </c>
      <c r="E19" s="28">
        <f>IFERROR((D16+E16+F16)/B16,0)</f>
        <v/>
      </c>
      <c r="G19" t="inlineStr">
        <is>
          <t>Required match %</t>
        </is>
      </c>
      <c r="H19" s="28">
        <f>Assumptions!B13</f>
        <v/>
      </c>
    </row>
  </sheetData>
  <pageMargins left="0.75" right="0.75" top="1" bottom="1" header="0.5" footer="0.5"/>
  <pageSetup orientation="landscape" fitToWidth="1"/>
  <headerFooter>
    <oddHeader/>
    <oddFooter>&amp;C&amp;8 &amp;K5A6770Salish Sea Consulting  •  salishseaconsulting.com  •  &amp;P</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17"/>
  <sheetViews>
    <sheetView showGridLines="0" workbookViewId="0">
      <selection activeCell="A1" sqref="A1"/>
    </sheetView>
  </sheetViews>
  <sheetFormatPr baseColWidth="8" defaultRowHeight="15"/>
  <cols>
    <col width="42" customWidth="1" min="1" max="1"/>
    <col width="28" customWidth="1" min="2" max="2"/>
  </cols>
  <sheetData>
    <row r="1">
      <c r="A1" s="13" t="inlineStr">
        <is>
          <t>INDIRECT COST CHECK</t>
        </is>
      </c>
    </row>
    <row r="3" ht="34" customHeight="1">
      <c r="A3" s="14" t="inlineStr">
        <is>
          <t>Field</t>
        </is>
      </c>
      <c r="B3" s="14" t="inlineStr">
        <is>
          <t>Value</t>
        </is>
      </c>
    </row>
    <row r="4">
      <c r="A4" s="29" t="inlineStr">
        <is>
          <t>Method</t>
        </is>
      </c>
      <c r="B4" s="30">
        <f>Assumptions!B10</f>
        <v/>
      </c>
    </row>
    <row r="5">
      <c r="A5" s="29" t="inlineStr">
        <is>
          <t>Rate</t>
        </is>
      </c>
      <c r="B5" s="31">
        <f>Assumptions!B11</f>
        <v/>
      </c>
    </row>
    <row r="6">
      <c r="A6" s="29" t="inlineStr">
        <is>
          <t>Eligible direct-cost base</t>
        </is>
      </c>
      <c r="B6" s="32">
        <f>SUMIFS('Budget Detail'!G7:G126,'Budget Detail'!O7:O126,"Yes")</f>
        <v/>
      </c>
    </row>
    <row r="7">
      <c r="A7" s="29" t="inlineStr">
        <is>
          <t>Calculated indirect amount</t>
        </is>
      </c>
      <c r="B7" s="32">
        <f>ROUND(B6*B5,2)</f>
        <v/>
      </c>
    </row>
    <row r="8">
      <c r="A8" s="29" t="inlineStr">
        <is>
          <t>Indirect amount entered in Budget Detail</t>
        </is>
      </c>
      <c r="B8" s="32">
        <f>SUMIFS('Budget Detail'!G7:G126,'Budget Detail'!B7:B126,"Indirect Costs")</f>
        <v/>
      </c>
    </row>
    <row r="9">
      <c r="A9" s="29" t="inlineStr">
        <is>
          <t>Difference</t>
        </is>
      </c>
      <c r="B9" s="32">
        <f>B7-B8</f>
        <v/>
      </c>
    </row>
    <row r="10">
      <c r="A10" s="29" t="inlineStr">
        <is>
          <t>Status</t>
        </is>
      </c>
      <c r="B10" s="30">
        <f>IF(ABS(B9)&lt;0.01,"OK","CHECK")</f>
        <v/>
      </c>
    </row>
    <row r="13">
      <c r="A13" s="8" t="inlineStr">
        <is>
          <t>Important</t>
        </is>
      </c>
    </row>
    <row r="14">
      <c r="A14" s="12" t="inlineStr">
        <is>
          <t>The indirect-cost base and exclusions vary by funder and rate agreement. The Yes/No flag in Budget Detail is a planning control only. Confirm the permitted base, exclusions, caps, and documentation before submission.</t>
        </is>
      </c>
    </row>
    <row r="15"/>
    <row r="16"/>
    <row r="17"/>
  </sheetData>
  <mergeCells count="1">
    <mergeCell ref="A14:B17"/>
  </mergeCells>
  <pageMargins left="0.75" right="0.75" top="1" bottom="1" header="0.5" footer="0.5"/>
  <headerFooter>
    <oddHeader/>
    <oddFooter>&amp;C&amp;8 &amp;K5A6770Salish Sea Consulting  •  salishseaconsulting.com  •  &amp;P</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showGridLines="0" workbookViewId="0">
      <pane ySplit="5" topLeftCell="A6" activePane="bottomLeft" state="frozen"/>
      <selection pane="bottomLeft" activeCell="A1" sqref="A1"/>
    </sheetView>
  </sheetViews>
  <sheetFormatPr baseColWidth="8" defaultRowHeight="15"/>
  <cols>
    <col width="24" customWidth="1" min="1" max="1"/>
    <col width="16" customWidth="1" min="2" max="2"/>
    <col width="38" customWidth="1" min="3" max="3"/>
    <col width="48" customWidth="1" min="4" max="4"/>
    <col width="72" customWidth="1" min="5" max="5"/>
  </cols>
  <sheetData>
    <row r="1">
      <c r="A1" s="13" t="inlineStr">
        <is>
          <t>BUDGET NARRATIVE BUILDER</t>
        </is>
      </c>
    </row>
    <row r="2">
      <c r="A2" s="19" t="inlineStr">
        <is>
          <t>Explain necessity, cost basis, allocation, timing, and reasonableness for each category or material line.</t>
        </is>
      </c>
    </row>
    <row r="5" ht="34" customHeight="1">
      <c r="A5" s="14" t="inlineStr">
        <is>
          <t>Category</t>
        </is>
      </c>
      <c r="B5" s="14" t="inlineStr">
        <is>
          <t>Total</t>
        </is>
      </c>
      <c r="C5" s="14" t="inlineStr">
        <is>
          <t>Cost basis</t>
        </is>
      </c>
      <c r="D5" s="14" t="inlineStr">
        <is>
          <t>Why necessary / allocable</t>
        </is>
      </c>
      <c r="E5" s="14" t="inlineStr">
        <is>
          <t>Final narrative</t>
        </is>
      </c>
    </row>
    <row r="6" ht="56" customHeight="1">
      <c r="A6" s="20" t="inlineStr">
        <is>
          <t>Personnel</t>
        </is>
      </c>
      <c r="B6" s="33">
        <f>Summary!B6</f>
        <v/>
      </c>
      <c r="C6" s="16" t="inlineStr"/>
      <c r="D6" s="16" t="inlineStr"/>
      <c r="E6" s="20">
        <f>IF(B6=0,"",A6&amp;" — $"&amp;TEXT(B6,"#,##0.00")&amp;". "&amp;C6&amp;" "&amp;D6)</f>
        <v/>
      </c>
    </row>
    <row r="7" ht="56" customHeight="1">
      <c r="A7" s="20" t="inlineStr">
        <is>
          <t>Fringe Benefits</t>
        </is>
      </c>
      <c r="B7" s="33">
        <f>Summary!B7</f>
        <v/>
      </c>
      <c r="C7" s="16" t="inlineStr"/>
      <c r="D7" s="16" t="inlineStr"/>
      <c r="E7" s="20">
        <f>IF(B7=0,"",A7&amp;" — $"&amp;TEXT(B7,"#,##0.00")&amp;". "&amp;C7&amp;" "&amp;D7)</f>
        <v/>
      </c>
    </row>
    <row r="8" ht="56" customHeight="1">
      <c r="A8" s="20" t="inlineStr">
        <is>
          <t>Travel</t>
        </is>
      </c>
      <c r="B8" s="33">
        <f>Summary!B8</f>
        <v/>
      </c>
      <c r="C8" s="16" t="inlineStr"/>
      <c r="D8" s="16" t="inlineStr"/>
      <c r="E8" s="20">
        <f>IF(B8=0,"",A8&amp;" — $"&amp;TEXT(B8,"#,##0.00")&amp;". "&amp;C8&amp;" "&amp;D8)</f>
        <v/>
      </c>
    </row>
    <row r="9" ht="56" customHeight="1">
      <c r="A9" s="20" t="inlineStr">
        <is>
          <t>Equipment</t>
        </is>
      </c>
      <c r="B9" s="33">
        <f>Summary!B9</f>
        <v/>
      </c>
      <c r="C9" s="16" t="inlineStr"/>
      <c r="D9" s="16" t="inlineStr"/>
      <c r="E9" s="20">
        <f>IF(B9=0,"",A9&amp;" — $"&amp;TEXT(B9,"#,##0.00")&amp;". "&amp;C9&amp;" "&amp;D9)</f>
        <v/>
      </c>
    </row>
    <row r="10" ht="56" customHeight="1">
      <c r="A10" s="20" t="inlineStr">
        <is>
          <t>Supplies</t>
        </is>
      </c>
      <c r="B10" s="33">
        <f>Summary!B10</f>
        <v/>
      </c>
      <c r="C10" s="16" t="inlineStr"/>
      <c r="D10" s="16" t="inlineStr"/>
      <c r="E10" s="20">
        <f>IF(B10=0,"",A10&amp;" — $"&amp;TEXT(B10,"#,##0.00")&amp;". "&amp;C10&amp;" "&amp;D10)</f>
        <v/>
      </c>
    </row>
    <row r="11" ht="56" customHeight="1">
      <c r="A11" s="20" t="inlineStr">
        <is>
          <t>Contractual</t>
        </is>
      </c>
      <c r="B11" s="33">
        <f>Summary!B11</f>
        <v/>
      </c>
      <c r="C11" s="16" t="inlineStr"/>
      <c r="D11" s="16" t="inlineStr"/>
      <c r="E11" s="20">
        <f>IF(B11=0,"",A11&amp;" — $"&amp;TEXT(B11,"#,##0.00")&amp;". "&amp;C11&amp;" "&amp;D11)</f>
        <v/>
      </c>
    </row>
    <row r="12" ht="56" customHeight="1">
      <c r="A12" s="20" t="inlineStr">
        <is>
          <t>Construction</t>
        </is>
      </c>
      <c r="B12" s="33">
        <f>Summary!B12</f>
        <v/>
      </c>
      <c r="C12" s="16" t="inlineStr"/>
      <c r="D12" s="16" t="inlineStr"/>
      <c r="E12" s="20">
        <f>IF(B12=0,"",A12&amp;" — $"&amp;TEXT(B12,"#,##0.00")&amp;". "&amp;C12&amp;" "&amp;D12)</f>
        <v/>
      </c>
    </row>
    <row r="13" ht="56" customHeight="1">
      <c r="A13" s="20" t="inlineStr">
        <is>
          <t>Other</t>
        </is>
      </c>
      <c r="B13" s="33">
        <f>Summary!B13</f>
        <v/>
      </c>
      <c r="C13" s="16" t="inlineStr"/>
      <c r="D13" s="16" t="inlineStr"/>
      <c r="E13" s="20">
        <f>IF(B13=0,"",A13&amp;" — $"&amp;TEXT(B13,"#,##0.00")&amp;". "&amp;C13&amp;" "&amp;D13)</f>
        <v/>
      </c>
    </row>
    <row r="14" ht="56" customHeight="1">
      <c r="A14" s="20" t="inlineStr">
        <is>
          <t>Participant Support</t>
        </is>
      </c>
      <c r="B14" s="33">
        <f>Summary!B14</f>
        <v/>
      </c>
      <c r="C14" s="16" t="inlineStr"/>
      <c r="D14" s="16" t="inlineStr"/>
      <c r="E14" s="20">
        <f>IF(B14=0,"",A14&amp;" — $"&amp;TEXT(B14,"#,##0.00")&amp;". "&amp;C14&amp;" "&amp;D14)</f>
        <v/>
      </c>
    </row>
    <row r="15" ht="56" customHeight="1">
      <c r="A15" s="20" t="inlineStr">
        <is>
          <t>Indirect Costs</t>
        </is>
      </c>
      <c r="B15" s="33">
        <f>Summary!B15</f>
        <v/>
      </c>
      <c r="C15" s="16" t="inlineStr"/>
      <c r="D15" s="16" t="inlineStr"/>
      <c r="E15" s="20">
        <f>IF(B15=0,"",A15&amp;" — $"&amp;TEXT(B15,"#,##0.00")&amp;". "&amp;C15&amp;" "&amp;D15)</f>
        <v/>
      </c>
    </row>
  </sheetData>
  <mergeCells count="1">
    <mergeCell ref="A2:E2"/>
  </mergeCells>
  <pageMargins left="0.75" right="0.75" top="1" bottom="1" header="0.5" footer="0.5"/>
  <pageSetup orientation="landscape" fitToWidth="1"/>
  <headerFooter>
    <oddHeader/>
    <oddFooter>&amp;C&amp;8 &amp;K5A6770Salish Sea Consulting  •  salishseaconsulting.com  •  &amp;P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72" customWidth="1" min="1" max="1"/>
    <col width="15" customWidth="1" min="2" max="2"/>
    <col width="60" customWidth="1" min="3" max="3"/>
  </cols>
  <sheetData>
    <row r="1">
      <c r="A1" s="13" t="inlineStr">
        <is>
          <t>BUDGET QUALITY ASSURANCE</t>
        </is>
      </c>
    </row>
    <row r="5" ht="34" customHeight="1">
      <c r="A5" s="14" t="inlineStr">
        <is>
          <t>Check</t>
        </is>
      </c>
      <c r="B5" s="14" t="inlineStr">
        <is>
          <t>Status</t>
        </is>
      </c>
      <c r="C5" s="14" t="inlineStr">
        <is>
          <t>Resolution note</t>
        </is>
      </c>
    </row>
    <row r="6" ht="34" customHeight="1">
      <c r="A6" s="20" t="inlineStr">
        <is>
          <t>All started lines have a category and line-item description</t>
        </is>
      </c>
      <c r="B6" s="20">
        <f>IF(COUNTIFS('Budget Detail'!B7:B126,"&lt;&gt;"&amp;"",'Budget Detail'!C7:C126,"" )=0,"OK","CHECK")</f>
        <v/>
      </c>
      <c r="C6" s="16" t="inlineStr"/>
    </row>
    <row r="7" ht="34" customHeight="1">
      <c r="A7" s="20" t="inlineStr">
        <is>
          <t>All calculated costs are allocated across funding sources</t>
        </is>
      </c>
      <c r="B7" s="20">
        <f>IF(COUNTIF('Budget Detail'!M7:M126,"CHECK")=0,"OK","CHECK")</f>
        <v/>
      </c>
      <c r="C7" s="16" t="inlineStr"/>
    </row>
    <row r="8" ht="34" customHeight="1">
      <c r="A8" s="20" t="inlineStr">
        <is>
          <t>No line is marked Not allowable</t>
        </is>
      </c>
      <c r="B8" s="20">
        <f>IF(COUNTIF('Budget Detail'!P7:P126,"Not allowable")=0,"OK","CHECK")</f>
        <v/>
      </c>
      <c r="C8" s="16" t="inlineStr"/>
    </row>
    <row r="9" ht="34" customHeight="1">
      <c r="A9" s="20" t="inlineStr">
        <is>
          <t>Funder request does not exceed the stated cap</t>
        </is>
      </c>
      <c r="B9" s="20">
        <f>IF(OR(Assumptions!B12="",Summary!C16&lt;=Assumptions!B12),"OK","CHECK")</f>
        <v/>
      </c>
      <c r="C9" s="16" t="inlineStr"/>
    </row>
    <row r="10" ht="34" customHeight="1">
      <c r="A10" s="20" t="inlineStr">
        <is>
          <t>Required match rate is met</t>
        </is>
      </c>
      <c r="B10" s="20">
        <f>IF(Summary!E19+0.000001&gt;=Summary!H19,"OK","CHECK")</f>
        <v/>
      </c>
      <c r="C10" s="16" t="inlineStr"/>
    </row>
    <row r="11" ht="34" customHeight="1">
      <c r="A11" s="20" t="inlineStr">
        <is>
          <t>Indirect-cost amount matches the calculated amount</t>
        </is>
      </c>
      <c r="B11" s="20">
        <f>'Indirect Cost'!B10</f>
        <v/>
      </c>
      <c r="C11" s="16" t="inlineStr"/>
    </row>
    <row r="12" ht="34" customHeight="1">
      <c r="A12" s="20" t="inlineStr">
        <is>
          <t>Every material category has a narrative prompt</t>
        </is>
      </c>
      <c r="B12" s="20">
        <f>IF(COUNTIFS(Summary!B6:B15,"&gt;0",'Budget Narrative'!C6:C15,"")=0,"OK","CHECK")</f>
        <v/>
      </c>
      <c r="C12" s="16" t="inlineStr"/>
    </row>
    <row r="13" ht="34" customHeight="1">
      <c r="A13" s="20" t="inlineStr">
        <is>
          <t>Dates fall within the funder’s allowable project period</t>
        </is>
      </c>
      <c r="B13" s="20" t="inlineStr">
        <is>
          <t>CHECK</t>
        </is>
      </c>
      <c r="C13" s="16" t="inlineStr"/>
    </row>
    <row r="14" ht="34" customHeight="1">
      <c r="A14" s="20" t="inlineStr">
        <is>
          <t>Rates, quotes, fringe, travel, and procurement assumptions are documented</t>
        </is>
      </c>
      <c r="B14" s="20" t="inlineStr">
        <is>
          <t>CHECK</t>
        </is>
      </c>
      <c r="C14" s="16" t="inlineStr"/>
    </row>
    <row r="15" ht="34" customHeight="1">
      <c r="A15" s="20" t="inlineStr">
        <is>
          <t>Budget, narrative, work plan, and logic model use the same activities and scale</t>
        </is>
      </c>
      <c r="B15" s="20" t="inlineStr">
        <is>
          <t>CHECK</t>
        </is>
      </c>
      <c r="C15" s="16" t="inlineStr"/>
    </row>
    <row r="16" ht="34" customHeight="1">
      <c r="A16" s="20" t="inlineStr">
        <is>
          <t>Rounding and portal-entry rules have been tested</t>
        </is>
      </c>
      <c r="B16" s="20" t="inlineStr">
        <is>
          <t>CHECK</t>
        </is>
      </c>
      <c r="C16" s="16" t="inlineStr"/>
    </row>
    <row r="17" ht="34" customHeight="1">
      <c r="A17" s="20" t="inlineStr">
        <is>
          <t>A second reviewer has checked formulas and allowability</t>
        </is>
      </c>
      <c r="B17" s="20" t="inlineStr">
        <is>
          <t>CHECK</t>
        </is>
      </c>
      <c r="C17" s="16" t="inlineStr"/>
    </row>
    <row r="18" ht="34" customHeight="1">
      <c r="A18" s="20" t="inlineStr">
        <is>
          <t>The final workbook contains no confidential data not intended for the funder</t>
        </is>
      </c>
      <c r="B18" s="20" t="inlineStr">
        <is>
          <t>CHECK</t>
        </is>
      </c>
      <c r="C18" s="16" t="inlineStr"/>
    </row>
  </sheetData>
  <conditionalFormatting sqref="B6:B18">
    <cfRule type="cellIs" priority="1" operator="equal" dxfId="0">
      <formula>"CHECK"</formula>
    </cfRule>
    <cfRule type="cellIs" priority="2" operator="equal" dxfId="1">
      <formula>"OK"</formula>
    </cfRule>
  </conditionalFormatting>
  <pageMargins left="0.75" right="0.75" top="1" bottom="1" header="0.5" footer="0.5"/>
  <headerFooter>
    <oddHeader/>
    <oddFooter>&amp;C&amp;8 &amp;K5A6770Salish Sea Consulting  •  salishseaconsulting.com  •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Salish Sea Consulting</dc:creator>
  <dc:title xmlns:dc="http://purl.org/dc/elements/1.1/">Grant Budget Workbook</dc:title>
  <dc:description xmlns:dc="http://purl.org/dc/elements/1.1/">Version 1.0 — created for the SSC Template Library.</dc:description>
  <dc:subject xmlns:dc="http://purl.org/dc/elements/1.1/">Line-detail budget, funding allocation, summary, indirect-cost check, narrative builder, and pre-submission QA.</dc:subject>
  <dcterms:created xmlns:dcterms="http://purl.org/dc/terms/" xmlns:xsi="http://www.w3.org/2001/XMLSchema-instance" xsi:type="dcterms:W3CDTF">2026-08-31T21:32:37Z</dcterms:created>
  <dcterms:modified xmlns:dcterms="http://purl.org/dc/terms/" xmlns:xsi="http://www.w3.org/2001/XMLSchema-instance" xsi:type="dcterms:W3CDTF">2026-08-31T21:32:37Z</dcterms:modified>
  <cp:lastModifiedBy>Salish Sea Consulting</cp:lastModifiedBy>
  <cp:keywords>Salish Sea Consulting, editable workbook, template, planning, reporting</cp:keywords>
</cp:coreProperties>
</file>