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ipeline" sheetId="2" state="visible" r:id="rId2"/>
    <sheet xmlns:r="http://schemas.openxmlformats.org/officeDocument/2006/relationships" name="Requirements" sheetId="3" state="visible" r:id="rId3"/>
    <sheet xmlns:r="http://schemas.openxmlformats.org/officeDocument/2006/relationships" name="Awards &amp; Reporting" sheetId="4" state="visible" r:id="rId4"/>
    <sheet xmlns:r="http://schemas.openxmlformats.org/officeDocument/2006/relationships" name="Funder Contacts" sheetId="5" state="visible" r:id="rId5"/>
    <sheet xmlns:r="http://schemas.openxmlformats.org/officeDocument/2006/relationships" name="Dashboard" sheetId="6" state="visible" r:id="rId6"/>
  </sheets>
  <definedNames/>
  <calcPr calcId="124519" calcMode="auto" fullCalcOnLoad="1" forceFullCalc="1"/>
</workbook>
</file>

<file path=xl/styles.xml><?xml version="1.0" encoding="utf-8"?>
<styleSheet xmlns="http://schemas.openxmlformats.org/spreadsheetml/2006/main">
  <numFmts count="4">
    <numFmt numFmtId="164" formatCode="$#,##0.00;[Red]-$#,##0.00"/>
    <numFmt numFmtId="165" formatCode="yyyy-mm-dd"/>
    <numFmt numFmtId="166" formatCode="$#,##0.00"/>
    <numFmt numFmtId="167" formatCode="0.0%"/>
  </numFmts>
  <fonts count="13">
    <font>
      <name val="Calibri"/>
      <family val="2"/>
      <color theme="1"/>
      <sz val="11"/>
      <scheme val="minor"/>
    </font>
    <font>
      <name val="Aptos Display"/>
      <b val="1"/>
      <color rgb="000A222D"/>
      <sz val="22"/>
    </font>
    <font>
      <name val="Aptos"/>
      <color rgb="0014515E"/>
      <sz val="11"/>
    </font>
    <font>
      <name val="Aptos"/>
      <b val="1"/>
      <color rgb="00FFFFFF"/>
    </font>
    <font>
      <name val="Aptos"/>
      <b val="1"/>
      <color rgb="002BB7A3"/>
    </font>
    <font>
      <name val="Aptos"/>
      <color rgb="0004111A"/>
      <sz val="10"/>
    </font>
    <font>
      <name val="Aptos"/>
      <b val="1"/>
      <color rgb="001D6F5F"/>
    </font>
    <font>
      <name val="Aptos"/>
      <b val="1"/>
      <color rgb="000A222D"/>
    </font>
    <font>
      <name val="Aptos"/>
      <color rgb="005A6770"/>
      <sz val="9"/>
    </font>
    <font>
      <name val="Aptos Display"/>
      <b val="1"/>
      <color rgb="000A222D"/>
      <sz val="20"/>
    </font>
    <font>
      <name val="Aptos"/>
      <color rgb="0014515E"/>
      <sz val="10"/>
    </font>
    <font>
      <name val="Aptos"/>
      <color rgb="001D6F5F"/>
      <sz val="10"/>
    </font>
    <font>
      <name val="Aptos"/>
      <b val="1"/>
      <color rgb="0014515E"/>
    </font>
  </fonts>
  <fills count="8">
    <fill>
      <patternFill/>
    </fill>
    <fill>
      <patternFill patternType="gray125"/>
    </fill>
    <fill>
      <patternFill patternType="solid">
        <fgColor rgb="000A222D"/>
      </patternFill>
    </fill>
    <fill>
      <patternFill patternType="solid">
        <fgColor rgb="0014515E"/>
      </patternFill>
    </fill>
    <fill>
      <patternFill patternType="solid">
        <fgColor rgb="00E8FAF6"/>
      </patternFill>
    </fill>
    <fill>
      <patternFill patternType="solid">
        <fgColor rgb="00E1ECEC"/>
      </patternFill>
    </fill>
    <fill>
      <patternFill patternType="solid">
        <fgColor rgb="00F7F5EF"/>
      </patternFill>
    </fill>
    <fill>
      <patternFill patternType="solid">
        <fgColor rgb="00EEF4F4"/>
      </patternFill>
    </fill>
  </fills>
  <borders count="2">
    <border>
      <left/>
      <right/>
      <top/>
      <bottom/>
      <diagonal/>
    </border>
    <border>
      <left style="thin">
        <color rgb="00CBDADC"/>
      </left>
      <right style="thin">
        <color rgb="00CBDADC"/>
      </right>
      <top style="thin">
        <color rgb="00CBDADC"/>
      </top>
      <bottom style="thin">
        <color rgb="00CBDADC"/>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0" fontId="5" fillId="0" borderId="0" pivotButton="0" quotePrefix="0" xfId="0"/>
    <xf numFmtId="0" fontId="3" fillId="3" borderId="0" pivotButton="0" quotePrefix="0" xfId="0"/>
    <xf numFmtId="0" fontId="6" fillId="0" borderId="0" pivotButton="0" quotePrefix="0" xfId="0"/>
    <xf numFmtId="0" fontId="7" fillId="0" borderId="0" pivotButton="0" quotePrefix="0" xfId="0"/>
    <xf numFmtId="0" fontId="0" fillId="4" borderId="0" pivotButton="0" quotePrefix="0" xfId="0"/>
    <xf numFmtId="0" fontId="0" fillId="5" borderId="0" pivotButton="0" quotePrefix="0" xfId="0"/>
    <xf numFmtId="0" fontId="0" fillId="6" borderId="0" pivotButton="0" quotePrefix="0" xfId="0"/>
    <xf numFmtId="0" fontId="8" fillId="6" borderId="0" applyAlignment="1" pivotButton="0" quotePrefix="0" xfId="0">
      <alignment vertical="top" wrapText="1"/>
    </xf>
    <xf numFmtId="0" fontId="9" fillId="0" borderId="0" pivotButton="0" quotePrefix="0" xfId="0"/>
    <xf numFmtId="0" fontId="10" fillId="0" borderId="0" pivotButton="0" quotePrefix="0" xfId="0"/>
    <xf numFmtId="0" fontId="3" fillId="2" borderId="1" applyAlignment="1" pivotButton="0" quotePrefix="0" xfId="0">
      <alignment horizontal="center" vertical="center" wrapText="1"/>
    </xf>
    <xf numFmtId="0" fontId="5" fillId="5" borderId="1" applyAlignment="1" pivotButton="0" quotePrefix="0" xfId="0">
      <alignment vertical="top" wrapText="1"/>
    </xf>
    <xf numFmtId="0" fontId="8" fillId="6" borderId="1" applyAlignment="1" pivotButton="0" quotePrefix="0" xfId="0">
      <alignment vertical="top" wrapText="1"/>
    </xf>
    <xf numFmtId="9" fontId="5" fillId="5" borderId="1" applyAlignment="1" pivotButton="0" quotePrefix="0" xfId="0">
      <alignment vertical="top" wrapText="1"/>
    </xf>
    <xf numFmtId="164" fontId="8" fillId="6" borderId="1" applyAlignment="1" pivotButton="0" quotePrefix="0" xfId="0">
      <alignment vertical="top" wrapText="1"/>
    </xf>
    <xf numFmtId="164" fontId="5" fillId="5" borderId="1" applyAlignment="1" pivotButton="0" quotePrefix="0" xfId="0">
      <alignment vertical="top" wrapText="1"/>
    </xf>
    <xf numFmtId="165" fontId="8" fillId="6" borderId="1" applyAlignment="1" pivotButton="0" quotePrefix="0" xfId="0">
      <alignment vertical="top" wrapText="1"/>
    </xf>
    <xf numFmtId="0" fontId="11" fillId="4" borderId="1" applyAlignment="1" pivotButton="0" quotePrefix="0" xfId="0">
      <alignment vertical="top" wrapText="1"/>
    </xf>
    <xf numFmtId="164" fontId="11" fillId="4" borderId="1" applyAlignment="1" pivotButton="0" quotePrefix="0" xfId="0">
      <alignment vertical="top" wrapText="1"/>
    </xf>
    <xf numFmtId="165" fontId="11" fillId="4" borderId="1" applyAlignment="1" pivotButton="0" quotePrefix="0" xfId="0">
      <alignment vertical="top" wrapText="1"/>
    </xf>
    <xf numFmtId="0" fontId="3" fillId="3" borderId="1" applyAlignment="1" pivotButton="0" quotePrefix="0" xfId="0">
      <alignment horizontal="center" vertical="center" wrapText="1"/>
    </xf>
    <xf numFmtId="0" fontId="12" fillId="7" borderId="1" pivotButton="0" quotePrefix="0" xfId="0"/>
    <xf numFmtId="0" fontId="6" fillId="5" borderId="1" pivotButton="0" quotePrefix="0" xfId="0"/>
    <xf numFmtId="0" fontId="0" fillId="7" borderId="1" pivotButton="0" quotePrefix="0" xfId="0"/>
    <xf numFmtId="0" fontId="0" fillId="5" borderId="1" pivotButton="0" quotePrefix="0" xfId="0"/>
    <xf numFmtId="166" fontId="6" fillId="5" borderId="1" pivotButton="0" quotePrefix="0" xfId="0"/>
    <xf numFmtId="167" fontId="6" fillId="5" borderId="1" pivotButton="0" quotePrefix="0" xfId="0"/>
  </cellXfs>
  <cellStyles count="1">
    <cellStyle name="Normal" xfId="0" builtinId="0" hidden="0"/>
  </cellStyles>
  <dxfs count="3">
    <dxf>
      <fill>
        <patternFill patternType="solid">
          <fgColor rgb="00FADBD8"/>
        </patternFill>
      </fill>
    </dxf>
    <dxf>
      <fill>
        <patternFill patternType="solid">
          <fgColor rgb="00FFF1C9"/>
        </patternFill>
      </fill>
    </dxf>
    <dxf>
      <fill>
        <patternFill patternType="solid">
          <fgColor rgb="00DFF3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Opportunities by stage</a:t>
            </a:r>
          </a:p>
        </rich>
      </tx>
    </title>
    <plotArea>
      <barChart>
        <barDir val="bar"/>
        <grouping val="clustered"/>
        <ser>
          <idx val="0"/>
          <order val="0"/>
          <tx>
            <strRef>
              <f>'Dashboard'!E3</f>
            </strRef>
          </tx>
          <spPr>
            <a:ln xmlns:a="http://schemas.openxmlformats.org/drawingml/2006/main">
              <a:prstDash val="solid"/>
            </a:ln>
          </spPr>
          <cat>
            <numRef>
              <f>'Dashboard'!$D$4:$D$16</f>
            </numRef>
          </cat>
          <val>
            <numRef>
              <f>'Dashboard'!$E$4:$E$16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0</row>
      <rowOff>0</rowOff>
    </from>
    <ext cx="1190625" cy="542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6</col>
      <colOff>0</colOff>
      <row>2</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GrantPipeline" displayName="GrantPipeline" ref="A6:W206" headerRowCount="1">
  <autoFilter ref="A6:W206"/>
  <tableColumns count="23">
    <tableColumn id="1" name="Opportunity ID"/>
    <tableColumn id="2" name="Funder"/>
    <tableColumn id="3" name="Program / opportunity"/>
    <tableColumn id="4" name="Opportunity URL"/>
    <tableColumn id="5" name="Opportunity type"/>
    <tableColumn id="6" name="Owner"/>
    <tableColumn id="7" name="Stage"/>
    <tableColumn id="8" name="Decision"/>
    <tableColumn id="9" name="Fit score (1–5)"/>
    <tableColumn id="10" name="Probability %"/>
    <tableColumn id="11" name="Request amount"/>
    <tableColumn id="12" name="Weighted pipeline"/>
    <tableColumn id="13" name="Project start"/>
    <tableColumn id="14" name="Project end"/>
    <tableColumn id="15" name="Deadline"/>
    <tableColumn id="16" name="Days to deadline"/>
    <tableColumn id="17" name="Next action"/>
    <tableColumn id="18" name="Next action due"/>
    <tableColumn id="19" name="Action alert"/>
    <tableColumn id="20" name="Last contact"/>
    <tableColumn id="21" name="Primary contact"/>
    <tableColumn id="22" name="Eligibility / fit note"/>
    <tableColumn id="23" name="Notes"/>
  </tableColumns>
  <tableStyleInfo name="TableStyleMedium2" showFirstColumn="0" showLastColumn="0" showRowStripes="1" showColumnStripes="0"/>
</table>
</file>

<file path=xl/tables/table2.xml><?xml version="1.0" encoding="utf-8"?>
<table xmlns="http://schemas.openxmlformats.org/spreadsheetml/2006/main" id="2" name="GrantRequirements" displayName="GrantRequirements" ref="A6:L406" headerRowCount="1">
  <autoFilter ref="A6:L406"/>
  <tableColumns count="12">
    <tableColumn id="1" name="Requirement ID"/>
    <tableColumn id="2" name="Opportunity ID"/>
    <tableColumn id="3" name="Category"/>
    <tableColumn id="4" name="Requirement / deliverable"/>
    <tableColumn id="5" name="Source / page"/>
    <tableColumn id="6" name="Required?"/>
    <tableColumn id="7" name="Owner"/>
    <tableColumn id="8" name="Status"/>
    <tableColumn id="9" name="Due date"/>
    <tableColumn id="10" name="Completed date"/>
    <tableColumn id="11" name="Evidence / file link"/>
    <tableColumn id="12" name="Reviewer note"/>
  </tableColumns>
  <tableStyleInfo name="TableStyleMedium4" showFirstColumn="0" showLastColumn="0" showRowStripes="1" showColumnStripes="0"/>
</table>
</file>

<file path=xl/tables/table3.xml><?xml version="1.0" encoding="utf-8"?>
<table xmlns="http://schemas.openxmlformats.org/spreadsheetml/2006/main" id="3" name="AwardObligations" displayName="AwardObligations" ref="A6:Q306" headerRowCount="1">
  <autoFilter ref="A6:Q306"/>
  <tableColumns count="17">
    <tableColumn id="1" name="Obligation ID"/>
    <tableColumn id="2" name="Opportunity ID"/>
    <tableColumn id="3" name="Funder"/>
    <tableColumn id="4" name="Award / agreement #"/>
    <tableColumn id="5" name="Award amount"/>
    <tableColumn id="6" name="Project start"/>
    <tableColumn id="7" name="Project end"/>
    <tableColumn id="8" name="Obligation type"/>
    <tableColumn id="9" name="Period covered"/>
    <tableColumn id="10" name="Due date"/>
    <tableColumn id="11" name="Status"/>
    <tableColumn id="12" name="Submitted date"/>
    <tableColumn id="13" name="Accepted date"/>
    <tableColumn id="14" name="Award spent to date"/>
    <tableColumn id="15" name="Award balance"/>
    <tableColumn id="16" name="Owner"/>
    <tableColumn id="17" name="File / portal link"/>
  </tableColumns>
  <tableStyleInfo name="TableStyleMedium2" showFirstColumn="0" showLastColumn="0" showRowStripes="1" showColumnStripes="0"/>
</table>
</file>

<file path=xl/tables/table4.xml><?xml version="1.0" encoding="utf-8"?>
<table xmlns="http://schemas.openxmlformats.org/spreadsheetml/2006/main" id="4" name="FunderContacts" displayName="FunderContacts" ref="A6:J156" headerRowCount="1">
  <autoFilter ref="A6:J156"/>
  <tableColumns count="10">
    <tableColumn id="1" name="Funder"/>
    <tableColumn id="2" name="Contact name"/>
    <tableColumn id="3" name="Title / role"/>
    <tableColumn id="4" name="Email"/>
    <tableColumn id="5" name="Phone"/>
    <tableColumn id="6" name="Relationship owner"/>
    <tableColumn id="7" name="Contact preference / restriction"/>
    <tableColumn id="8" name="Last contact"/>
    <tableColumn id="9" name="Next contact"/>
    <tableColumn id="10" name="Notes"/>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4:F32"/>
  <sheetViews>
    <sheetView showGridLines="0" workbookViewId="0">
      <pane ySplit="7" topLeftCell="A8" activePane="bottomLeft" state="frozen"/>
      <selection pane="bottomLeft" activeCell="A1" sqref="A1"/>
    </sheetView>
  </sheetViews>
  <sheetFormatPr baseColWidth="8" defaultRowHeight="15"/>
  <cols>
    <col width="31" customWidth="1" min="1" max="1"/>
    <col width="82" customWidth="1" min="2" max="2"/>
    <col width="14" customWidth="1" min="3" max="3"/>
    <col width="14" customWidth="1" min="4" max="4"/>
    <col width="14" customWidth="1" min="5" max="5"/>
    <col width="14" customWidth="1" min="6" max="6"/>
  </cols>
  <sheetData>
    <row r="4">
      <c r="A4" s="1" t="inlineStr">
        <is>
          <t>GRANT TRACKING WORKBOOK</t>
        </is>
      </c>
    </row>
    <row r="5">
      <c r="A5" s="2" t="inlineStr">
        <is>
          <t>Manage the full grant lifecycle from prospect through decision, award, reporting, and closeout.</t>
        </is>
      </c>
    </row>
    <row r="7">
      <c r="A7" s="3" t="inlineStr">
        <is>
          <t>START HERE</t>
        </is>
      </c>
    </row>
    <row r="8">
      <c r="A8" s="4" t="n">
        <v>1</v>
      </c>
      <c r="B8" s="5" t="inlineStr">
        <is>
          <t>Enter each opportunity once in Pipeline and assign an owner, stage, fit score, deadline, request, and next action.</t>
        </is>
      </c>
    </row>
    <row r="9">
      <c r="A9" s="4" t="n">
        <v>2</v>
      </c>
      <c r="B9" s="5" t="inlineStr">
        <is>
          <t>Use Requirements for attachments, registrations, approvals, portal fields, and other submission dependencies.</t>
        </is>
      </c>
    </row>
    <row r="10">
      <c r="A10" s="4" t="n">
        <v>3</v>
      </c>
      <c r="B10" s="5" t="inlineStr">
        <is>
          <t>When an award is received, create one row per reporting or closeout obligation in Awards &amp; Reporting.</t>
        </is>
      </c>
    </row>
    <row r="11">
      <c r="A11" s="4" t="n">
        <v>4</v>
      </c>
      <c r="B11" s="5" t="inlineStr">
        <is>
          <t>Keep contacts and communication preferences in Funder Contacts; avoid storing sensitive personal data not needed for the work.</t>
        </is>
      </c>
    </row>
    <row r="12">
      <c r="A12" s="4" t="n">
        <v>5</v>
      </c>
      <c r="B12" s="5" t="inlineStr">
        <is>
          <t>Review the Dashboard weekly and resolve overdue next actions, near-term deadlines, and open reporting obligations.</t>
        </is>
      </c>
    </row>
    <row r="13">
      <c r="A13" s="4" t="n">
        <v>6</v>
      </c>
      <c r="B13" s="5" t="inlineStr">
        <is>
          <t>Archive declined or closed opportunities by changing stage/status rather than deleting the record.</t>
        </is>
      </c>
    </row>
    <row r="15">
      <c r="A15" s="6" t="inlineStr">
        <is>
          <t>WORKBOOK CHECK</t>
        </is>
      </c>
    </row>
    <row r="16">
      <c r="A16" s="5" t="inlineStr">
        <is>
          <t>Active opportunities</t>
        </is>
      </c>
      <c r="B16" s="7">
        <f>COUNTIFS(Pipeline!G7:G206,"&lt;&gt;Declined",Pipeline!G7:G206,"&lt;&gt;Awarded",Pipeline!G7:G206,"&lt;&gt;Closed",Pipeline!B7:B206,"&lt;&gt;"&amp;"")</f>
        <v/>
      </c>
    </row>
    <row r="17">
      <c r="A17" s="5" t="inlineStr">
        <is>
          <t>Deadlines in next 30 days</t>
        </is>
      </c>
      <c r="B17" s="7">
        <f>COUNTIFS(Pipeline!O7:O206,"&gt;=0",Pipeline!O7:O206,"&lt;=30",Pipeline!B7:B206,"&lt;&gt;"&amp;"")</f>
        <v/>
      </c>
    </row>
    <row r="18">
      <c r="A18" s="5" t="inlineStr">
        <is>
          <t>Overdue next actions</t>
        </is>
      </c>
      <c r="B18" s="7">
        <f>COUNTIF(Pipeline!R7:R206,"OVERDUE")</f>
        <v/>
      </c>
    </row>
    <row r="19">
      <c r="A19" s="5" t="inlineStr">
        <is>
          <t>Open requirements</t>
        </is>
      </c>
      <c r="B19" s="7">
        <f>COUNTIFS(Requirements!B7:B406,"&lt;&gt;"&amp;"",Requirements!H7:H406,"&lt;&gt;Complete",Requirements!H7:H406,"&lt;&gt;Not applicable")</f>
        <v/>
      </c>
    </row>
    <row r="20">
      <c r="A20" s="5" t="inlineStr">
        <is>
          <t>Open reports</t>
        </is>
      </c>
      <c r="B20" s="7">
        <f>COUNTIFS('Awards &amp; Reporting'!H7:H306,"&lt;&gt;"&amp;"",'Awards &amp; Reporting'!K7:K306,"&lt;&gt;Submitted",'Awards &amp; Reporting'!K7:K306,"&lt;&gt;Accepted",'Awards &amp; Reporting'!K7:K306,"&lt;&gt;Not applicable")</f>
        <v/>
      </c>
    </row>
    <row r="23">
      <c r="A23" s="8" t="inlineStr">
        <is>
          <t>Legend</t>
        </is>
      </c>
    </row>
    <row r="24">
      <c r="A24" s="9" t="inlineStr">
        <is>
          <t>Input cells</t>
        </is>
      </c>
    </row>
    <row r="25">
      <c r="A25" s="10" t="inlineStr">
        <is>
          <t>Formula / reference cells</t>
        </is>
      </c>
    </row>
    <row r="26">
      <c r="A26" s="11" t="inlineStr">
        <is>
          <t>Example / optional prompts</t>
        </is>
      </c>
    </row>
    <row r="29">
      <c r="A29" s="12" t="inlineStr">
        <is>
          <t>Use note: This workbook supports planning and workflow management. Funder requirements, eligibility, deadlines, award terms, financial records, and reporting obligations must be verified against the current authoritative source. Do not use this workbook as the sole record of a legal, financial, or contractual obligation.</t>
        </is>
      </c>
    </row>
    <row r="30"/>
    <row r="31"/>
    <row r="32"/>
  </sheetData>
  <mergeCells count="3">
    <mergeCell ref="A5:F5"/>
    <mergeCell ref="A29:F32"/>
    <mergeCell ref="A4:F4"/>
  </mergeCells>
  <pageMargins left="0.75" right="0.75" top="1" bottom="1" header="0.5" footer="0.5"/>
  <pageSetup orientation="portrait" fitToWidth="1"/>
  <headerFooter>
    <oddHeader/>
    <oddFooter>&amp;C&amp;8 &amp;K5A6770Salish Sea Consulting  •  salishseaconsulting.com  •  &amp;P</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W206"/>
  <sheetViews>
    <sheetView showGridLines="0" workbookViewId="0">
      <pane ySplit="6" topLeftCell="A7" activePane="bottomLeft" state="frozen"/>
      <selection pane="bottomLeft" activeCell="A1" sqref="A1"/>
    </sheetView>
  </sheetViews>
  <sheetFormatPr baseColWidth="8" defaultRowHeight="15"/>
  <cols>
    <col width="12" customWidth="1" min="1" max="1"/>
    <col width="24" customWidth="1" min="2" max="2"/>
    <col width="32" customWidth="1" min="3" max="3"/>
    <col width="34" customWidth="1" min="4" max="4"/>
    <col width="17" customWidth="1" min="5" max="5"/>
    <col width="19" customWidth="1" min="6" max="6"/>
    <col width="21" customWidth="1" min="7" max="7"/>
    <col width="20" customWidth="1" min="8" max="8"/>
    <col width="14" customWidth="1" min="9" max="9"/>
    <col width="14" customWidth="1" min="10" max="10"/>
    <col width="16" customWidth="1" min="11" max="11"/>
    <col width="17" customWidth="1" min="12" max="12"/>
    <col width="15" customWidth="1" min="13" max="13"/>
    <col width="15" customWidth="1" min="14" max="14"/>
    <col width="15" customWidth="1" min="15" max="15"/>
    <col width="15" customWidth="1" min="16" max="16"/>
    <col width="30" customWidth="1" min="17" max="17"/>
    <col width="17" customWidth="1" min="18" max="18"/>
    <col width="15" customWidth="1" min="19" max="19"/>
    <col width="15" customWidth="1" min="20" max="20"/>
    <col width="22" customWidth="1" min="21" max="21"/>
    <col width="38" customWidth="1" min="22" max="22"/>
    <col width="38" customWidth="1" min="23" max="23"/>
  </cols>
  <sheetData>
    <row r="1">
      <c r="A1" s="13" t="inlineStr">
        <is>
          <t>GRANT PIPELINE</t>
        </is>
      </c>
    </row>
    <row r="2">
      <c r="A2" s="14" t="inlineStr">
        <is>
          <t>One row per opportunity. Use the next-action fields to keep the pipeline operational, not merely descriptive.</t>
        </is>
      </c>
    </row>
    <row r="6" ht="36" customHeight="1">
      <c r="A6" s="15" t="inlineStr">
        <is>
          <t>Opportunity ID</t>
        </is>
      </c>
      <c r="B6" s="15" t="inlineStr">
        <is>
          <t>Funder</t>
        </is>
      </c>
      <c r="C6" s="15" t="inlineStr">
        <is>
          <t>Program / opportunity</t>
        </is>
      </c>
      <c r="D6" s="15" t="inlineStr">
        <is>
          <t>Opportunity URL</t>
        </is>
      </c>
      <c r="E6" s="15" t="inlineStr">
        <is>
          <t>Opportunity type</t>
        </is>
      </c>
      <c r="F6" s="15" t="inlineStr">
        <is>
          <t>Owner</t>
        </is>
      </c>
      <c r="G6" s="15" t="inlineStr">
        <is>
          <t>Stage</t>
        </is>
      </c>
      <c r="H6" s="15" t="inlineStr">
        <is>
          <t>Decision</t>
        </is>
      </c>
      <c r="I6" s="15" t="inlineStr">
        <is>
          <t>Fit score (1–5)</t>
        </is>
      </c>
      <c r="J6" s="15" t="inlineStr">
        <is>
          <t>Probability %</t>
        </is>
      </c>
      <c r="K6" s="15" t="inlineStr">
        <is>
          <t>Request amount</t>
        </is>
      </c>
      <c r="L6" s="15" t="inlineStr">
        <is>
          <t>Weighted pipeline</t>
        </is>
      </c>
      <c r="M6" s="15" t="inlineStr">
        <is>
          <t>Project start</t>
        </is>
      </c>
      <c r="N6" s="15" t="inlineStr">
        <is>
          <t>Project end</t>
        </is>
      </c>
      <c r="O6" s="15" t="inlineStr">
        <is>
          <t>Deadline</t>
        </is>
      </c>
      <c r="P6" s="15" t="inlineStr">
        <is>
          <t>Days to deadline</t>
        </is>
      </c>
      <c r="Q6" s="15" t="inlineStr">
        <is>
          <t>Next action</t>
        </is>
      </c>
      <c r="R6" s="15" t="inlineStr">
        <is>
          <t>Next action due</t>
        </is>
      </c>
      <c r="S6" s="15" t="inlineStr">
        <is>
          <t>Action alert</t>
        </is>
      </c>
      <c r="T6" s="15" t="inlineStr">
        <is>
          <t>Last contact</t>
        </is>
      </c>
      <c r="U6" s="15" t="inlineStr">
        <is>
          <t>Primary contact</t>
        </is>
      </c>
      <c r="V6" s="15" t="inlineStr">
        <is>
          <t>Eligibility / fit note</t>
        </is>
      </c>
      <c r="W6" s="15" t="inlineStr">
        <is>
          <t>Notes</t>
        </is>
      </c>
    </row>
    <row r="7" ht="36" customHeight="1">
      <c r="A7" s="16">
        <f>IF(B7="","","G-"&amp;TEXT(ROW()-6,"000"))</f>
        <v/>
      </c>
      <c r="B7" s="17" t="inlineStr">
        <is>
          <t>Example Community Fund</t>
        </is>
      </c>
      <c r="C7" s="17" t="inlineStr">
        <is>
          <t>Resilient Neighborhoods 2027</t>
        </is>
      </c>
      <c r="D7" s="17" t="inlineStr">
        <is>
          <t>https://example.org/opportunity</t>
        </is>
      </c>
      <c r="E7" s="17" t="inlineStr">
        <is>
          <t>Foundation</t>
        </is>
      </c>
      <c r="F7" s="17" t="inlineStr">
        <is>
          <t>Development lead</t>
        </is>
      </c>
      <c r="G7" s="17" t="inlineStr">
        <is>
          <t>Qualification</t>
        </is>
      </c>
      <c r="H7" s="17" t="inlineStr">
        <is>
          <t>Pursue</t>
        </is>
      </c>
      <c r="I7" s="17" t="n">
        <v>4</v>
      </c>
      <c r="J7" s="18">
        <f>IF(G7="","",IF(G7="Prospect",0.05,IF(G7="Researching",0.1,IF(G7="Qualification",0.2,IF(G7="LOI planned",0.25,IF(G7="LOI submitted",0.35,IF(G7="Invited",0.55,IF(G7="Application planned",0.5,IF(G7="Application in progress",0.65,IF(G7="Submitted",0.75,IF(G7="Decision pending",0.8,IF(G7="Awarded",1,0))))))))))))</f>
        <v/>
      </c>
      <c r="K7" s="19" t="n">
        <v>75000</v>
      </c>
      <c r="L7" s="20">
        <f>IF(OR(K7="",J7=""),"",ROUND(K7*J7,2))</f>
        <v/>
      </c>
      <c r="M7" s="21" t="inlineStr">
        <is>
          <t>2027-01-01</t>
        </is>
      </c>
      <c r="N7" s="21" t="inlineStr">
        <is>
          <t>2027-12-31</t>
        </is>
      </c>
      <c r="O7" s="21" t="inlineStr">
        <is>
          <t>2026-10-15</t>
        </is>
      </c>
      <c r="P7" s="16">
        <f>IF(O7="","",O7-TODAY())</f>
        <v/>
      </c>
      <c r="Q7" s="17" t="inlineStr">
        <is>
          <t>Confirm eligibility call</t>
        </is>
      </c>
      <c r="R7" s="21" t="inlineStr">
        <is>
          <t>2026-09-10</t>
        </is>
      </c>
      <c r="S7" s="16">
        <f>IF(OR(B7="",R7=""),"",IF(OR(G7="Awarded",G7="Declined",G7="Closed"),"CLOSED",IF(R7&lt;TODAY(),"OVERDUE",IF(R7&lt;=TODAY()+7,"DUE SOON","ON TRACK"))))</f>
        <v/>
      </c>
      <c r="T7" s="21" t="inlineStr">
        <is>
          <t>2026-08-28</t>
        </is>
      </c>
      <c r="U7" s="17" t="inlineStr">
        <is>
          <t>[Name / role]</t>
        </is>
      </c>
      <c r="V7" s="17" t="inlineStr">
        <is>
          <t>Strong mission and geography fit; verify indirect-cost cap.</t>
        </is>
      </c>
      <c r="W7" s="17" t="inlineStr">
        <is>
          <t>Example only — replace with current source data.</t>
        </is>
      </c>
    </row>
    <row r="8" ht="36" customHeight="1">
      <c r="A8" s="16">
        <f>IF(B8="","","G-"&amp;TEXT(ROW()-6,"000"))</f>
        <v/>
      </c>
      <c r="B8" s="22" t="n"/>
      <c r="C8" s="22" t="n"/>
      <c r="D8" s="22" t="n"/>
      <c r="E8" s="22" t="n"/>
      <c r="F8" s="22" t="n"/>
      <c r="G8" s="22" t="n"/>
      <c r="H8" s="22" t="n"/>
      <c r="I8" s="22" t="n"/>
      <c r="J8" s="18">
        <f>IF(G8="","",IF(G8="Prospect",0.05,IF(G8="Researching",0.1,IF(G8="Qualification",0.2,IF(G8="LOI planned",0.25,IF(G8="LOI submitted",0.35,IF(G8="Invited",0.55,IF(G8="Application planned",0.5,IF(G8="Application in progress",0.65,IF(G8="Submitted",0.75,IF(G8="Decision pending",0.8,IF(G8="Awarded",1,0))))))))))))</f>
        <v/>
      </c>
      <c r="K8" s="23" t="n"/>
      <c r="L8" s="20">
        <f>IF(OR(K8="",J8=""),"",ROUND(K8*J8,2))</f>
        <v/>
      </c>
      <c r="M8" s="24" t="n"/>
      <c r="N8" s="24" t="n"/>
      <c r="O8" s="24" t="n"/>
      <c r="P8" s="16">
        <f>IF(O8="","",O8-TODAY())</f>
        <v/>
      </c>
      <c r="Q8" s="22" t="n"/>
      <c r="R8" s="24" t="n"/>
      <c r="S8" s="16">
        <f>IF(OR(B8="",R8=""),"",IF(OR(G8="Awarded",G8="Declined",G8="Closed"),"CLOSED",IF(R8&lt;TODAY(),"OVERDUE",IF(R8&lt;=TODAY()+7,"DUE SOON","ON TRACK"))))</f>
        <v/>
      </c>
      <c r="T8" s="24" t="n"/>
      <c r="U8" s="22" t="n"/>
      <c r="V8" s="22" t="n"/>
      <c r="W8" s="22" t="n"/>
    </row>
    <row r="9" ht="36" customHeight="1">
      <c r="A9" s="16">
        <f>IF(B9="","","G-"&amp;TEXT(ROW()-6,"000"))</f>
        <v/>
      </c>
      <c r="B9" s="22" t="n"/>
      <c r="C9" s="22" t="n"/>
      <c r="D9" s="22" t="n"/>
      <c r="E9" s="22" t="n"/>
      <c r="F9" s="22" t="n"/>
      <c r="G9" s="22" t="n"/>
      <c r="H9" s="22" t="n"/>
      <c r="I9" s="22" t="n"/>
      <c r="J9" s="18">
        <f>IF(G9="","",IF(G9="Prospect",0.05,IF(G9="Researching",0.1,IF(G9="Qualification",0.2,IF(G9="LOI planned",0.25,IF(G9="LOI submitted",0.35,IF(G9="Invited",0.55,IF(G9="Application planned",0.5,IF(G9="Application in progress",0.65,IF(G9="Submitted",0.75,IF(G9="Decision pending",0.8,IF(G9="Awarded",1,0))))))))))))</f>
        <v/>
      </c>
      <c r="K9" s="23" t="n"/>
      <c r="L9" s="20">
        <f>IF(OR(K9="",J9=""),"",ROUND(K9*J9,2))</f>
        <v/>
      </c>
      <c r="M9" s="24" t="n"/>
      <c r="N9" s="24" t="n"/>
      <c r="O9" s="24" t="n"/>
      <c r="P9" s="16">
        <f>IF(O9="","",O9-TODAY())</f>
        <v/>
      </c>
      <c r="Q9" s="22" t="n"/>
      <c r="R9" s="24" t="n"/>
      <c r="S9" s="16">
        <f>IF(OR(B9="",R9=""),"",IF(OR(G9="Awarded",G9="Declined",G9="Closed"),"CLOSED",IF(R9&lt;TODAY(),"OVERDUE",IF(R9&lt;=TODAY()+7,"DUE SOON","ON TRACK"))))</f>
        <v/>
      </c>
      <c r="T9" s="24" t="n"/>
      <c r="U9" s="22" t="n"/>
      <c r="V9" s="22" t="n"/>
      <c r="W9" s="22" t="n"/>
    </row>
    <row r="10" ht="36" customHeight="1">
      <c r="A10" s="16">
        <f>IF(B10="","","G-"&amp;TEXT(ROW()-6,"000"))</f>
        <v/>
      </c>
      <c r="B10" s="22" t="n"/>
      <c r="C10" s="22" t="n"/>
      <c r="D10" s="22" t="n"/>
      <c r="E10" s="22" t="n"/>
      <c r="F10" s="22" t="n"/>
      <c r="G10" s="22" t="n"/>
      <c r="H10" s="22" t="n"/>
      <c r="I10" s="22" t="n"/>
      <c r="J10" s="18">
        <f>IF(G10="","",IF(G10="Prospect",0.05,IF(G10="Researching",0.1,IF(G10="Qualification",0.2,IF(G10="LOI planned",0.25,IF(G10="LOI submitted",0.35,IF(G10="Invited",0.55,IF(G10="Application planned",0.5,IF(G10="Application in progress",0.65,IF(G10="Submitted",0.75,IF(G10="Decision pending",0.8,IF(G10="Awarded",1,0))))))))))))</f>
        <v/>
      </c>
      <c r="K10" s="23" t="n"/>
      <c r="L10" s="20">
        <f>IF(OR(K10="",J10=""),"",ROUND(K10*J10,2))</f>
        <v/>
      </c>
      <c r="M10" s="24" t="n"/>
      <c r="N10" s="24" t="n"/>
      <c r="O10" s="24" t="n"/>
      <c r="P10" s="16">
        <f>IF(O10="","",O10-TODAY())</f>
        <v/>
      </c>
      <c r="Q10" s="22" t="n"/>
      <c r="R10" s="24" t="n"/>
      <c r="S10" s="16">
        <f>IF(OR(B10="",R10=""),"",IF(OR(G10="Awarded",G10="Declined",G10="Closed"),"CLOSED",IF(R10&lt;TODAY(),"OVERDUE",IF(R10&lt;=TODAY()+7,"DUE SOON","ON TRACK"))))</f>
        <v/>
      </c>
      <c r="T10" s="24" t="n"/>
      <c r="U10" s="22" t="n"/>
      <c r="V10" s="22" t="n"/>
      <c r="W10" s="22" t="n"/>
    </row>
    <row r="11" ht="36" customHeight="1">
      <c r="A11" s="16">
        <f>IF(B11="","","G-"&amp;TEXT(ROW()-6,"000"))</f>
        <v/>
      </c>
      <c r="B11" s="22" t="n"/>
      <c r="C11" s="22" t="n"/>
      <c r="D11" s="22" t="n"/>
      <c r="E11" s="22" t="n"/>
      <c r="F11" s="22" t="n"/>
      <c r="G11" s="22" t="n"/>
      <c r="H11" s="22" t="n"/>
      <c r="I11" s="22" t="n"/>
      <c r="J11" s="18">
        <f>IF(G11="","",IF(G11="Prospect",0.05,IF(G11="Researching",0.1,IF(G11="Qualification",0.2,IF(G11="LOI planned",0.25,IF(G11="LOI submitted",0.35,IF(G11="Invited",0.55,IF(G11="Application planned",0.5,IF(G11="Application in progress",0.65,IF(G11="Submitted",0.75,IF(G11="Decision pending",0.8,IF(G11="Awarded",1,0))))))))))))</f>
        <v/>
      </c>
      <c r="K11" s="23" t="n"/>
      <c r="L11" s="20">
        <f>IF(OR(K11="",J11=""),"",ROUND(K11*J11,2))</f>
        <v/>
      </c>
      <c r="M11" s="24" t="n"/>
      <c r="N11" s="24" t="n"/>
      <c r="O11" s="24" t="n"/>
      <c r="P11" s="16">
        <f>IF(O11="","",O11-TODAY())</f>
        <v/>
      </c>
      <c r="Q11" s="22" t="n"/>
      <c r="R11" s="24" t="n"/>
      <c r="S11" s="16">
        <f>IF(OR(B11="",R11=""),"",IF(OR(G11="Awarded",G11="Declined",G11="Closed"),"CLOSED",IF(R11&lt;TODAY(),"OVERDUE",IF(R11&lt;=TODAY()+7,"DUE SOON","ON TRACK"))))</f>
        <v/>
      </c>
      <c r="T11" s="24" t="n"/>
      <c r="U11" s="22" t="n"/>
      <c r="V11" s="22" t="n"/>
      <c r="W11" s="22" t="n"/>
    </row>
    <row r="12" ht="36" customHeight="1">
      <c r="A12" s="16">
        <f>IF(B12="","","G-"&amp;TEXT(ROW()-6,"000"))</f>
        <v/>
      </c>
      <c r="B12" s="22" t="n"/>
      <c r="C12" s="22" t="n"/>
      <c r="D12" s="22" t="n"/>
      <c r="E12" s="22" t="n"/>
      <c r="F12" s="22" t="n"/>
      <c r="G12" s="22" t="n"/>
      <c r="H12" s="22" t="n"/>
      <c r="I12" s="22" t="n"/>
      <c r="J12" s="18">
        <f>IF(G12="","",IF(G12="Prospect",0.05,IF(G12="Researching",0.1,IF(G12="Qualification",0.2,IF(G12="LOI planned",0.25,IF(G12="LOI submitted",0.35,IF(G12="Invited",0.55,IF(G12="Application planned",0.5,IF(G12="Application in progress",0.65,IF(G12="Submitted",0.75,IF(G12="Decision pending",0.8,IF(G12="Awarded",1,0))))))))))))</f>
        <v/>
      </c>
      <c r="K12" s="23" t="n"/>
      <c r="L12" s="20">
        <f>IF(OR(K12="",J12=""),"",ROUND(K12*J12,2))</f>
        <v/>
      </c>
      <c r="M12" s="24" t="n"/>
      <c r="N12" s="24" t="n"/>
      <c r="O12" s="24" t="n"/>
      <c r="P12" s="16">
        <f>IF(O12="","",O12-TODAY())</f>
        <v/>
      </c>
      <c r="Q12" s="22" t="n"/>
      <c r="R12" s="24" t="n"/>
      <c r="S12" s="16">
        <f>IF(OR(B12="",R12=""),"",IF(OR(G12="Awarded",G12="Declined",G12="Closed"),"CLOSED",IF(R12&lt;TODAY(),"OVERDUE",IF(R12&lt;=TODAY()+7,"DUE SOON","ON TRACK"))))</f>
        <v/>
      </c>
      <c r="T12" s="24" t="n"/>
      <c r="U12" s="22" t="n"/>
      <c r="V12" s="22" t="n"/>
      <c r="W12" s="22" t="n"/>
    </row>
    <row r="13" ht="36" customHeight="1">
      <c r="A13" s="16">
        <f>IF(B13="","","G-"&amp;TEXT(ROW()-6,"000"))</f>
        <v/>
      </c>
      <c r="B13" s="22" t="n"/>
      <c r="C13" s="22" t="n"/>
      <c r="D13" s="22" t="n"/>
      <c r="E13" s="22" t="n"/>
      <c r="F13" s="22" t="n"/>
      <c r="G13" s="22" t="n"/>
      <c r="H13" s="22" t="n"/>
      <c r="I13" s="22" t="n"/>
      <c r="J13" s="18">
        <f>IF(G13="","",IF(G13="Prospect",0.05,IF(G13="Researching",0.1,IF(G13="Qualification",0.2,IF(G13="LOI planned",0.25,IF(G13="LOI submitted",0.35,IF(G13="Invited",0.55,IF(G13="Application planned",0.5,IF(G13="Application in progress",0.65,IF(G13="Submitted",0.75,IF(G13="Decision pending",0.8,IF(G13="Awarded",1,0))))))))))))</f>
        <v/>
      </c>
      <c r="K13" s="23" t="n"/>
      <c r="L13" s="20">
        <f>IF(OR(K13="",J13=""),"",ROUND(K13*J13,2))</f>
        <v/>
      </c>
      <c r="M13" s="24" t="n"/>
      <c r="N13" s="24" t="n"/>
      <c r="O13" s="24" t="n"/>
      <c r="P13" s="16">
        <f>IF(O13="","",O13-TODAY())</f>
        <v/>
      </c>
      <c r="Q13" s="22" t="n"/>
      <c r="R13" s="24" t="n"/>
      <c r="S13" s="16">
        <f>IF(OR(B13="",R13=""),"",IF(OR(G13="Awarded",G13="Declined",G13="Closed"),"CLOSED",IF(R13&lt;TODAY(),"OVERDUE",IF(R13&lt;=TODAY()+7,"DUE SOON","ON TRACK"))))</f>
        <v/>
      </c>
      <c r="T13" s="24" t="n"/>
      <c r="U13" s="22" t="n"/>
      <c r="V13" s="22" t="n"/>
      <c r="W13" s="22" t="n"/>
    </row>
    <row r="14" ht="36" customHeight="1">
      <c r="A14" s="16">
        <f>IF(B14="","","G-"&amp;TEXT(ROW()-6,"000"))</f>
        <v/>
      </c>
      <c r="B14" s="22" t="n"/>
      <c r="C14" s="22" t="n"/>
      <c r="D14" s="22" t="n"/>
      <c r="E14" s="22" t="n"/>
      <c r="F14" s="22" t="n"/>
      <c r="G14" s="22" t="n"/>
      <c r="H14" s="22" t="n"/>
      <c r="I14" s="22" t="n"/>
      <c r="J14" s="18">
        <f>IF(G14="","",IF(G14="Prospect",0.05,IF(G14="Researching",0.1,IF(G14="Qualification",0.2,IF(G14="LOI planned",0.25,IF(G14="LOI submitted",0.35,IF(G14="Invited",0.55,IF(G14="Application planned",0.5,IF(G14="Application in progress",0.65,IF(G14="Submitted",0.75,IF(G14="Decision pending",0.8,IF(G14="Awarded",1,0))))))))))))</f>
        <v/>
      </c>
      <c r="K14" s="23" t="n"/>
      <c r="L14" s="20">
        <f>IF(OR(K14="",J14=""),"",ROUND(K14*J14,2))</f>
        <v/>
      </c>
      <c r="M14" s="24" t="n"/>
      <c r="N14" s="24" t="n"/>
      <c r="O14" s="24" t="n"/>
      <c r="P14" s="16">
        <f>IF(O14="","",O14-TODAY())</f>
        <v/>
      </c>
      <c r="Q14" s="22" t="n"/>
      <c r="R14" s="24" t="n"/>
      <c r="S14" s="16">
        <f>IF(OR(B14="",R14=""),"",IF(OR(G14="Awarded",G14="Declined",G14="Closed"),"CLOSED",IF(R14&lt;TODAY(),"OVERDUE",IF(R14&lt;=TODAY()+7,"DUE SOON","ON TRACK"))))</f>
        <v/>
      </c>
      <c r="T14" s="24" t="n"/>
      <c r="U14" s="22" t="n"/>
      <c r="V14" s="22" t="n"/>
      <c r="W14" s="22" t="n"/>
    </row>
    <row r="15" ht="36" customHeight="1">
      <c r="A15" s="16">
        <f>IF(B15="","","G-"&amp;TEXT(ROW()-6,"000"))</f>
        <v/>
      </c>
      <c r="B15" s="22" t="n"/>
      <c r="C15" s="22" t="n"/>
      <c r="D15" s="22" t="n"/>
      <c r="E15" s="22" t="n"/>
      <c r="F15" s="22" t="n"/>
      <c r="G15" s="22" t="n"/>
      <c r="H15" s="22" t="n"/>
      <c r="I15" s="22" t="n"/>
      <c r="J15" s="18">
        <f>IF(G15="","",IF(G15="Prospect",0.05,IF(G15="Researching",0.1,IF(G15="Qualification",0.2,IF(G15="LOI planned",0.25,IF(G15="LOI submitted",0.35,IF(G15="Invited",0.55,IF(G15="Application planned",0.5,IF(G15="Application in progress",0.65,IF(G15="Submitted",0.75,IF(G15="Decision pending",0.8,IF(G15="Awarded",1,0))))))))))))</f>
        <v/>
      </c>
      <c r="K15" s="23" t="n"/>
      <c r="L15" s="20">
        <f>IF(OR(K15="",J15=""),"",ROUND(K15*J15,2))</f>
        <v/>
      </c>
      <c r="M15" s="24" t="n"/>
      <c r="N15" s="24" t="n"/>
      <c r="O15" s="24" t="n"/>
      <c r="P15" s="16">
        <f>IF(O15="","",O15-TODAY())</f>
        <v/>
      </c>
      <c r="Q15" s="22" t="n"/>
      <c r="R15" s="24" t="n"/>
      <c r="S15" s="16">
        <f>IF(OR(B15="",R15=""),"",IF(OR(G15="Awarded",G15="Declined",G15="Closed"),"CLOSED",IF(R15&lt;TODAY(),"OVERDUE",IF(R15&lt;=TODAY()+7,"DUE SOON","ON TRACK"))))</f>
        <v/>
      </c>
      <c r="T15" s="24" t="n"/>
      <c r="U15" s="22" t="n"/>
      <c r="V15" s="22" t="n"/>
      <c r="W15" s="22" t="n"/>
    </row>
    <row r="16" ht="36" customHeight="1">
      <c r="A16" s="16">
        <f>IF(B16="","","G-"&amp;TEXT(ROW()-6,"000"))</f>
        <v/>
      </c>
      <c r="B16" s="22" t="n"/>
      <c r="C16" s="22" t="n"/>
      <c r="D16" s="22" t="n"/>
      <c r="E16" s="22" t="n"/>
      <c r="F16" s="22" t="n"/>
      <c r="G16" s="22" t="n"/>
      <c r="H16" s="22" t="n"/>
      <c r="I16" s="22" t="n"/>
      <c r="J16" s="18">
        <f>IF(G16="","",IF(G16="Prospect",0.05,IF(G16="Researching",0.1,IF(G16="Qualification",0.2,IF(G16="LOI planned",0.25,IF(G16="LOI submitted",0.35,IF(G16="Invited",0.55,IF(G16="Application planned",0.5,IF(G16="Application in progress",0.65,IF(G16="Submitted",0.75,IF(G16="Decision pending",0.8,IF(G16="Awarded",1,0))))))))))))</f>
        <v/>
      </c>
      <c r="K16" s="23" t="n"/>
      <c r="L16" s="20">
        <f>IF(OR(K16="",J16=""),"",ROUND(K16*J16,2))</f>
        <v/>
      </c>
      <c r="M16" s="24" t="n"/>
      <c r="N16" s="24" t="n"/>
      <c r="O16" s="24" t="n"/>
      <c r="P16" s="16">
        <f>IF(O16="","",O16-TODAY())</f>
        <v/>
      </c>
      <c r="Q16" s="22" t="n"/>
      <c r="R16" s="24" t="n"/>
      <c r="S16" s="16">
        <f>IF(OR(B16="",R16=""),"",IF(OR(G16="Awarded",G16="Declined",G16="Closed"),"CLOSED",IF(R16&lt;TODAY(),"OVERDUE",IF(R16&lt;=TODAY()+7,"DUE SOON","ON TRACK"))))</f>
        <v/>
      </c>
      <c r="T16" s="24" t="n"/>
      <c r="U16" s="22" t="n"/>
      <c r="V16" s="22" t="n"/>
      <c r="W16" s="22" t="n"/>
    </row>
    <row r="17" ht="36" customHeight="1">
      <c r="A17" s="16">
        <f>IF(B17="","","G-"&amp;TEXT(ROW()-6,"000"))</f>
        <v/>
      </c>
      <c r="B17" s="22" t="n"/>
      <c r="C17" s="22" t="n"/>
      <c r="D17" s="22" t="n"/>
      <c r="E17" s="22" t="n"/>
      <c r="F17" s="22" t="n"/>
      <c r="G17" s="22" t="n"/>
      <c r="H17" s="22" t="n"/>
      <c r="I17" s="22" t="n"/>
      <c r="J17" s="18">
        <f>IF(G17="","",IF(G17="Prospect",0.05,IF(G17="Researching",0.1,IF(G17="Qualification",0.2,IF(G17="LOI planned",0.25,IF(G17="LOI submitted",0.35,IF(G17="Invited",0.55,IF(G17="Application planned",0.5,IF(G17="Application in progress",0.65,IF(G17="Submitted",0.75,IF(G17="Decision pending",0.8,IF(G17="Awarded",1,0))))))))))))</f>
        <v/>
      </c>
      <c r="K17" s="23" t="n"/>
      <c r="L17" s="20">
        <f>IF(OR(K17="",J17=""),"",ROUND(K17*J17,2))</f>
        <v/>
      </c>
      <c r="M17" s="24" t="n"/>
      <c r="N17" s="24" t="n"/>
      <c r="O17" s="24" t="n"/>
      <c r="P17" s="16">
        <f>IF(O17="","",O17-TODAY())</f>
        <v/>
      </c>
      <c r="Q17" s="22" t="n"/>
      <c r="R17" s="24" t="n"/>
      <c r="S17" s="16">
        <f>IF(OR(B17="",R17=""),"",IF(OR(G17="Awarded",G17="Declined",G17="Closed"),"CLOSED",IF(R17&lt;TODAY(),"OVERDUE",IF(R17&lt;=TODAY()+7,"DUE SOON","ON TRACK"))))</f>
        <v/>
      </c>
      <c r="T17" s="24" t="n"/>
      <c r="U17" s="22" t="n"/>
      <c r="V17" s="22" t="n"/>
      <c r="W17" s="22" t="n"/>
    </row>
    <row r="18" ht="36" customHeight="1">
      <c r="A18" s="16">
        <f>IF(B18="","","G-"&amp;TEXT(ROW()-6,"000"))</f>
        <v/>
      </c>
      <c r="B18" s="22" t="n"/>
      <c r="C18" s="22" t="n"/>
      <c r="D18" s="22" t="n"/>
      <c r="E18" s="22" t="n"/>
      <c r="F18" s="22" t="n"/>
      <c r="G18" s="22" t="n"/>
      <c r="H18" s="22" t="n"/>
      <c r="I18" s="22" t="n"/>
      <c r="J18" s="18">
        <f>IF(G18="","",IF(G18="Prospect",0.05,IF(G18="Researching",0.1,IF(G18="Qualification",0.2,IF(G18="LOI planned",0.25,IF(G18="LOI submitted",0.35,IF(G18="Invited",0.55,IF(G18="Application planned",0.5,IF(G18="Application in progress",0.65,IF(G18="Submitted",0.75,IF(G18="Decision pending",0.8,IF(G18="Awarded",1,0))))))))))))</f>
        <v/>
      </c>
      <c r="K18" s="23" t="n"/>
      <c r="L18" s="20">
        <f>IF(OR(K18="",J18=""),"",ROUND(K18*J18,2))</f>
        <v/>
      </c>
      <c r="M18" s="24" t="n"/>
      <c r="N18" s="24" t="n"/>
      <c r="O18" s="24" t="n"/>
      <c r="P18" s="16">
        <f>IF(O18="","",O18-TODAY())</f>
        <v/>
      </c>
      <c r="Q18" s="22" t="n"/>
      <c r="R18" s="24" t="n"/>
      <c r="S18" s="16">
        <f>IF(OR(B18="",R18=""),"",IF(OR(G18="Awarded",G18="Declined",G18="Closed"),"CLOSED",IF(R18&lt;TODAY(),"OVERDUE",IF(R18&lt;=TODAY()+7,"DUE SOON","ON TRACK"))))</f>
        <v/>
      </c>
      <c r="T18" s="24" t="n"/>
      <c r="U18" s="22" t="n"/>
      <c r="V18" s="22" t="n"/>
      <c r="W18" s="22" t="n"/>
    </row>
    <row r="19" ht="36" customHeight="1">
      <c r="A19" s="16">
        <f>IF(B19="","","G-"&amp;TEXT(ROW()-6,"000"))</f>
        <v/>
      </c>
      <c r="B19" s="22" t="n"/>
      <c r="C19" s="22" t="n"/>
      <c r="D19" s="22" t="n"/>
      <c r="E19" s="22" t="n"/>
      <c r="F19" s="22" t="n"/>
      <c r="G19" s="22" t="n"/>
      <c r="H19" s="22" t="n"/>
      <c r="I19" s="22" t="n"/>
      <c r="J19" s="18">
        <f>IF(G19="","",IF(G19="Prospect",0.05,IF(G19="Researching",0.1,IF(G19="Qualification",0.2,IF(G19="LOI planned",0.25,IF(G19="LOI submitted",0.35,IF(G19="Invited",0.55,IF(G19="Application planned",0.5,IF(G19="Application in progress",0.65,IF(G19="Submitted",0.75,IF(G19="Decision pending",0.8,IF(G19="Awarded",1,0))))))))))))</f>
        <v/>
      </c>
      <c r="K19" s="23" t="n"/>
      <c r="L19" s="20">
        <f>IF(OR(K19="",J19=""),"",ROUND(K19*J19,2))</f>
        <v/>
      </c>
      <c r="M19" s="24" t="n"/>
      <c r="N19" s="24" t="n"/>
      <c r="O19" s="24" t="n"/>
      <c r="P19" s="16">
        <f>IF(O19="","",O19-TODAY())</f>
        <v/>
      </c>
      <c r="Q19" s="22" t="n"/>
      <c r="R19" s="24" t="n"/>
      <c r="S19" s="16">
        <f>IF(OR(B19="",R19=""),"",IF(OR(G19="Awarded",G19="Declined",G19="Closed"),"CLOSED",IF(R19&lt;TODAY(),"OVERDUE",IF(R19&lt;=TODAY()+7,"DUE SOON","ON TRACK"))))</f>
        <v/>
      </c>
      <c r="T19" s="24" t="n"/>
      <c r="U19" s="22" t="n"/>
      <c r="V19" s="22" t="n"/>
      <c r="W19" s="22" t="n"/>
    </row>
    <row r="20" ht="36" customHeight="1">
      <c r="A20" s="16">
        <f>IF(B20="","","G-"&amp;TEXT(ROW()-6,"000"))</f>
        <v/>
      </c>
      <c r="B20" s="22" t="n"/>
      <c r="C20" s="22" t="n"/>
      <c r="D20" s="22" t="n"/>
      <c r="E20" s="22" t="n"/>
      <c r="F20" s="22" t="n"/>
      <c r="G20" s="22" t="n"/>
      <c r="H20" s="22" t="n"/>
      <c r="I20" s="22" t="n"/>
      <c r="J20" s="18">
        <f>IF(G20="","",IF(G20="Prospect",0.05,IF(G20="Researching",0.1,IF(G20="Qualification",0.2,IF(G20="LOI planned",0.25,IF(G20="LOI submitted",0.35,IF(G20="Invited",0.55,IF(G20="Application planned",0.5,IF(G20="Application in progress",0.65,IF(G20="Submitted",0.75,IF(G20="Decision pending",0.8,IF(G20="Awarded",1,0))))))))))))</f>
        <v/>
      </c>
      <c r="K20" s="23" t="n"/>
      <c r="L20" s="20">
        <f>IF(OR(K20="",J20=""),"",ROUND(K20*J20,2))</f>
        <v/>
      </c>
      <c r="M20" s="24" t="n"/>
      <c r="N20" s="24" t="n"/>
      <c r="O20" s="24" t="n"/>
      <c r="P20" s="16">
        <f>IF(O20="","",O20-TODAY())</f>
        <v/>
      </c>
      <c r="Q20" s="22" t="n"/>
      <c r="R20" s="24" t="n"/>
      <c r="S20" s="16">
        <f>IF(OR(B20="",R20=""),"",IF(OR(G20="Awarded",G20="Declined",G20="Closed"),"CLOSED",IF(R20&lt;TODAY(),"OVERDUE",IF(R20&lt;=TODAY()+7,"DUE SOON","ON TRACK"))))</f>
        <v/>
      </c>
      <c r="T20" s="24" t="n"/>
      <c r="U20" s="22" t="n"/>
      <c r="V20" s="22" t="n"/>
      <c r="W20" s="22" t="n"/>
    </row>
    <row r="21" ht="36" customHeight="1">
      <c r="A21" s="16">
        <f>IF(B21="","","G-"&amp;TEXT(ROW()-6,"000"))</f>
        <v/>
      </c>
      <c r="B21" s="22" t="n"/>
      <c r="C21" s="22" t="n"/>
      <c r="D21" s="22" t="n"/>
      <c r="E21" s="22" t="n"/>
      <c r="F21" s="22" t="n"/>
      <c r="G21" s="22" t="n"/>
      <c r="H21" s="22" t="n"/>
      <c r="I21" s="22" t="n"/>
      <c r="J21" s="18">
        <f>IF(G21="","",IF(G21="Prospect",0.05,IF(G21="Researching",0.1,IF(G21="Qualification",0.2,IF(G21="LOI planned",0.25,IF(G21="LOI submitted",0.35,IF(G21="Invited",0.55,IF(G21="Application planned",0.5,IF(G21="Application in progress",0.65,IF(G21="Submitted",0.75,IF(G21="Decision pending",0.8,IF(G21="Awarded",1,0))))))))))))</f>
        <v/>
      </c>
      <c r="K21" s="23" t="n"/>
      <c r="L21" s="20">
        <f>IF(OR(K21="",J21=""),"",ROUND(K21*J21,2))</f>
        <v/>
      </c>
      <c r="M21" s="24" t="n"/>
      <c r="N21" s="24" t="n"/>
      <c r="O21" s="24" t="n"/>
      <c r="P21" s="16">
        <f>IF(O21="","",O21-TODAY())</f>
        <v/>
      </c>
      <c r="Q21" s="22" t="n"/>
      <c r="R21" s="24" t="n"/>
      <c r="S21" s="16">
        <f>IF(OR(B21="",R21=""),"",IF(OR(G21="Awarded",G21="Declined",G21="Closed"),"CLOSED",IF(R21&lt;TODAY(),"OVERDUE",IF(R21&lt;=TODAY()+7,"DUE SOON","ON TRACK"))))</f>
        <v/>
      </c>
      <c r="T21" s="24" t="n"/>
      <c r="U21" s="22" t="n"/>
      <c r="V21" s="22" t="n"/>
      <c r="W21" s="22" t="n"/>
    </row>
    <row r="22" ht="36" customHeight="1">
      <c r="A22" s="16">
        <f>IF(B22="","","G-"&amp;TEXT(ROW()-6,"000"))</f>
        <v/>
      </c>
      <c r="B22" s="22" t="n"/>
      <c r="C22" s="22" t="n"/>
      <c r="D22" s="22" t="n"/>
      <c r="E22" s="22" t="n"/>
      <c r="F22" s="22" t="n"/>
      <c r="G22" s="22" t="n"/>
      <c r="H22" s="22" t="n"/>
      <c r="I22" s="22" t="n"/>
      <c r="J22" s="18">
        <f>IF(G22="","",IF(G22="Prospect",0.05,IF(G22="Researching",0.1,IF(G22="Qualification",0.2,IF(G22="LOI planned",0.25,IF(G22="LOI submitted",0.35,IF(G22="Invited",0.55,IF(G22="Application planned",0.5,IF(G22="Application in progress",0.65,IF(G22="Submitted",0.75,IF(G22="Decision pending",0.8,IF(G22="Awarded",1,0))))))))))))</f>
        <v/>
      </c>
      <c r="K22" s="23" t="n"/>
      <c r="L22" s="20">
        <f>IF(OR(K22="",J22=""),"",ROUND(K22*J22,2))</f>
        <v/>
      </c>
      <c r="M22" s="24" t="n"/>
      <c r="N22" s="24" t="n"/>
      <c r="O22" s="24" t="n"/>
      <c r="P22" s="16">
        <f>IF(O22="","",O22-TODAY())</f>
        <v/>
      </c>
      <c r="Q22" s="22" t="n"/>
      <c r="R22" s="24" t="n"/>
      <c r="S22" s="16">
        <f>IF(OR(B22="",R22=""),"",IF(OR(G22="Awarded",G22="Declined",G22="Closed"),"CLOSED",IF(R22&lt;TODAY(),"OVERDUE",IF(R22&lt;=TODAY()+7,"DUE SOON","ON TRACK"))))</f>
        <v/>
      </c>
      <c r="T22" s="24" t="n"/>
      <c r="U22" s="22" t="n"/>
      <c r="V22" s="22" t="n"/>
      <c r="W22" s="22" t="n"/>
    </row>
    <row r="23" ht="36" customHeight="1">
      <c r="A23" s="16">
        <f>IF(B23="","","G-"&amp;TEXT(ROW()-6,"000"))</f>
        <v/>
      </c>
      <c r="B23" s="22" t="n"/>
      <c r="C23" s="22" t="n"/>
      <c r="D23" s="22" t="n"/>
      <c r="E23" s="22" t="n"/>
      <c r="F23" s="22" t="n"/>
      <c r="G23" s="22" t="n"/>
      <c r="H23" s="22" t="n"/>
      <c r="I23" s="22" t="n"/>
      <c r="J23" s="18">
        <f>IF(G23="","",IF(G23="Prospect",0.05,IF(G23="Researching",0.1,IF(G23="Qualification",0.2,IF(G23="LOI planned",0.25,IF(G23="LOI submitted",0.35,IF(G23="Invited",0.55,IF(G23="Application planned",0.5,IF(G23="Application in progress",0.65,IF(G23="Submitted",0.75,IF(G23="Decision pending",0.8,IF(G23="Awarded",1,0))))))))))))</f>
        <v/>
      </c>
      <c r="K23" s="23" t="n"/>
      <c r="L23" s="20">
        <f>IF(OR(K23="",J23=""),"",ROUND(K23*J23,2))</f>
        <v/>
      </c>
      <c r="M23" s="24" t="n"/>
      <c r="N23" s="24" t="n"/>
      <c r="O23" s="24" t="n"/>
      <c r="P23" s="16">
        <f>IF(O23="","",O23-TODAY())</f>
        <v/>
      </c>
      <c r="Q23" s="22" t="n"/>
      <c r="R23" s="24" t="n"/>
      <c r="S23" s="16">
        <f>IF(OR(B23="",R23=""),"",IF(OR(G23="Awarded",G23="Declined",G23="Closed"),"CLOSED",IF(R23&lt;TODAY(),"OVERDUE",IF(R23&lt;=TODAY()+7,"DUE SOON","ON TRACK"))))</f>
        <v/>
      </c>
      <c r="T23" s="24" t="n"/>
      <c r="U23" s="22" t="n"/>
      <c r="V23" s="22" t="n"/>
      <c r="W23" s="22" t="n"/>
    </row>
    <row r="24" ht="36" customHeight="1">
      <c r="A24" s="16">
        <f>IF(B24="","","G-"&amp;TEXT(ROW()-6,"000"))</f>
        <v/>
      </c>
      <c r="B24" s="22" t="n"/>
      <c r="C24" s="22" t="n"/>
      <c r="D24" s="22" t="n"/>
      <c r="E24" s="22" t="n"/>
      <c r="F24" s="22" t="n"/>
      <c r="G24" s="22" t="n"/>
      <c r="H24" s="22" t="n"/>
      <c r="I24" s="22" t="n"/>
      <c r="J24" s="18">
        <f>IF(G24="","",IF(G24="Prospect",0.05,IF(G24="Researching",0.1,IF(G24="Qualification",0.2,IF(G24="LOI planned",0.25,IF(G24="LOI submitted",0.35,IF(G24="Invited",0.55,IF(G24="Application planned",0.5,IF(G24="Application in progress",0.65,IF(G24="Submitted",0.75,IF(G24="Decision pending",0.8,IF(G24="Awarded",1,0))))))))))))</f>
        <v/>
      </c>
      <c r="K24" s="23" t="n"/>
      <c r="L24" s="20">
        <f>IF(OR(K24="",J24=""),"",ROUND(K24*J24,2))</f>
        <v/>
      </c>
      <c r="M24" s="24" t="n"/>
      <c r="N24" s="24" t="n"/>
      <c r="O24" s="24" t="n"/>
      <c r="P24" s="16">
        <f>IF(O24="","",O24-TODAY())</f>
        <v/>
      </c>
      <c r="Q24" s="22" t="n"/>
      <c r="R24" s="24" t="n"/>
      <c r="S24" s="16">
        <f>IF(OR(B24="",R24=""),"",IF(OR(G24="Awarded",G24="Declined",G24="Closed"),"CLOSED",IF(R24&lt;TODAY(),"OVERDUE",IF(R24&lt;=TODAY()+7,"DUE SOON","ON TRACK"))))</f>
        <v/>
      </c>
      <c r="T24" s="24" t="n"/>
      <c r="U24" s="22" t="n"/>
      <c r="V24" s="22" t="n"/>
      <c r="W24" s="22" t="n"/>
    </row>
    <row r="25" ht="36" customHeight="1">
      <c r="A25" s="16">
        <f>IF(B25="","","G-"&amp;TEXT(ROW()-6,"000"))</f>
        <v/>
      </c>
      <c r="B25" s="22" t="n"/>
      <c r="C25" s="22" t="n"/>
      <c r="D25" s="22" t="n"/>
      <c r="E25" s="22" t="n"/>
      <c r="F25" s="22" t="n"/>
      <c r="G25" s="22" t="n"/>
      <c r="H25" s="22" t="n"/>
      <c r="I25" s="22" t="n"/>
      <c r="J25" s="18">
        <f>IF(G25="","",IF(G25="Prospect",0.05,IF(G25="Researching",0.1,IF(G25="Qualification",0.2,IF(G25="LOI planned",0.25,IF(G25="LOI submitted",0.35,IF(G25="Invited",0.55,IF(G25="Application planned",0.5,IF(G25="Application in progress",0.65,IF(G25="Submitted",0.75,IF(G25="Decision pending",0.8,IF(G25="Awarded",1,0))))))))))))</f>
        <v/>
      </c>
      <c r="K25" s="23" t="n"/>
      <c r="L25" s="20">
        <f>IF(OR(K25="",J25=""),"",ROUND(K25*J25,2))</f>
        <v/>
      </c>
      <c r="M25" s="24" t="n"/>
      <c r="N25" s="24" t="n"/>
      <c r="O25" s="24" t="n"/>
      <c r="P25" s="16">
        <f>IF(O25="","",O25-TODAY())</f>
        <v/>
      </c>
      <c r="Q25" s="22" t="n"/>
      <c r="R25" s="24" t="n"/>
      <c r="S25" s="16">
        <f>IF(OR(B25="",R25=""),"",IF(OR(G25="Awarded",G25="Declined",G25="Closed"),"CLOSED",IF(R25&lt;TODAY(),"OVERDUE",IF(R25&lt;=TODAY()+7,"DUE SOON","ON TRACK"))))</f>
        <v/>
      </c>
      <c r="T25" s="24" t="n"/>
      <c r="U25" s="22" t="n"/>
      <c r="V25" s="22" t="n"/>
      <c r="W25" s="22" t="n"/>
    </row>
    <row r="26" ht="36" customHeight="1">
      <c r="A26" s="16">
        <f>IF(B26="","","G-"&amp;TEXT(ROW()-6,"000"))</f>
        <v/>
      </c>
      <c r="B26" s="22" t="n"/>
      <c r="C26" s="22" t="n"/>
      <c r="D26" s="22" t="n"/>
      <c r="E26" s="22" t="n"/>
      <c r="F26" s="22" t="n"/>
      <c r="G26" s="22" t="n"/>
      <c r="H26" s="22" t="n"/>
      <c r="I26" s="22" t="n"/>
      <c r="J26" s="18">
        <f>IF(G26="","",IF(G26="Prospect",0.05,IF(G26="Researching",0.1,IF(G26="Qualification",0.2,IF(G26="LOI planned",0.25,IF(G26="LOI submitted",0.35,IF(G26="Invited",0.55,IF(G26="Application planned",0.5,IF(G26="Application in progress",0.65,IF(G26="Submitted",0.75,IF(G26="Decision pending",0.8,IF(G26="Awarded",1,0))))))))))))</f>
        <v/>
      </c>
      <c r="K26" s="23" t="n"/>
      <c r="L26" s="20">
        <f>IF(OR(K26="",J26=""),"",ROUND(K26*J26,2))</f>
        <v/>
      </c>
      <c r="M26" s="24" t="n"/>
      <c r="N26" s="24" t="n"/>
      <c r="O26" s="24" t="n"/>
      <c r="P26" s="16">
        <f>IF(O26="","",O26-TODAY())</f>
        <v/>
      </c>
      <c r="Q26" s="22" t="n"/>
      <c r="R26" s="24" t="n"/>
      <c r="S26" s="16">
        <f>IF(OR(B26="",R26=""),"",IF(OR(G26="Awarded",G26="Declined",G26="Closed"),"CLOSED",IF(R26&lt;TODAY(),"OVERDUE",IF(R26&lt;=TODAY()+7,"DUE SOON","ON TRACK"))))</f>
        <v/>
      </c>
      <c r="T26" s="24" t="n"/>
      <c r="U26" s="22" t="n"/>
      <c r="V26" s="22" t="n"/>
      <c r="W26" s="22" t="n"/>
    </row>
    <row r="27" ht="36" customHeight="1">
      <c r="A27" s="16">
        <f>IF(B27="","","G-"&amp;TEXT(ROW()-6,"000"))</f>
        <v/>
      </c>
      <c r="B27" s="22" t="n"/>
      <c r="C27" s="22" t="n"/>
      <c r="D27" s="22" t="n"/>
      <c r="E27" s="22" t="n"/>
      <c r="F27" s="22" t="n"/>
      <c r="G27" s="22" t="n"/>
      <c r="H27" s="22" t="n"/>
      <c r="I27" s="22" t="n"/>
      <c r="J27" s="18">
        <f>IF(G27="","",IF(G27="Prospect",0.05,IF(G27="Researching",0.1,IF(G27="Qualification",0.2,IF(G27="LOI planned",0.25,IF(G27="LOI submitted",0.35,IF(G27="Invited",0.55,IF(G27="Application planned",0.5,IF(G27="Application in progress",0.65,IF(G27="Submitted",0.75,IF(G27="Decision pending",0.8,IF(G27="Awarded",1,0))))))))))))</f>
        <v/>
      </c>
      <c r="K27" s="23" t="n"/>
      <c r="L27" s="20">
        <f>IF(OR(K27="",J27=""),"",ROUND(K27*J27,2))</f>
        <v/>
      </c>
      <c r="M27" s="24" t="n"/>
      <c r="N27" s="24" t="n"/>
      <c r="O27" s="24" t="n"/>
      <c r="P27" s="16">
        <f>IF(O27="","",O27-TODAY())</f>
        <v/>
      </c>
      <c r="Q27" s="22" t="n"/>
      <c r="R27" s="24" t="n"/>
      <c r="S27" s="16">
        <f>IF(OR(B27="",R27=""),"",IF(OR(G27="Awarded",G27="Declined",G27="Closed"),"CLOSED",IF(R27&lt;TODAY(),"OVERDUE",IF(R27&lt;=TODAY()+7,"DUE SOON","ON TRACK"))))</f>
        <v/>
      </c>
      <c r="T27" s="24" t="n"/>
      <c r="U27" s="22" t="n"/>
      <c r="V27" s="22" t="n"/>
      <c r="W27" s="22" t="n"/>
    </row>
    <row r="28" ht="36" customHeight="1">
      <c r="A28" s="16">
        <f>IF(B28="","","G-"&amp;TEXT(ROW()-6,"000"))</f>
        <v/>
      </c>
      <c r="B28" s="22" t="n"/>
      <c r="C28" s="22" t="n"/>
      <c r="D28" s="22" t="n"/>
      <c r="E28" s="22" t="n"/>
      <c r="F28" s="22" t="n"/>
      <c r="G28" s="22" t="n"/>
      <c r="H28" s="22" t="n"/>
      <c r="I28" s="22" t="n"/>
      <c r="J28" s="18">
        <f>IF(G28="","",IF(G28="Prospect",0.05,IF(G28="Researching",0.1,IF(G28="Qualification",0.2,IF(G28="LOI planned",0.25,IF(G28="LOI submitted",0.35,IF(G28="Invited",0.55,IF(G28="Application planned",0.5,IF(G28="Application in progress",0.65,IF(G28="Submitted",0.75,IF(G28="Decision pending",0.8,IF(G28="Awarded",1,0))))))))))))</f>
        <v/>
      </c>
      <c r="K28" s="23" t="n"/>
      <c r="L28" s="20">
        <f>IF(OR(K28="",J28=""),"",ROUND(K28*J28,2))</f>
        <v/>
      </c>
      <c r="M28" s="24" t="n"/>
      <c r="N28" s="24" t="n"/>
      <c r="O28" s="24" t="n"/>
      <c r="P28" s="16">
        <f>IF(O28="","",O28-TODAY())</f>
        <v/>
      </c>
      <c r="Q28" s="22" t="n"/>
      <c r="R28" s="24" t="n"/>
      <c r="S28" s="16">
        <f>IF(OR(B28="",R28=""),"",IF(OR(G28="Awarded",G28="Declined",G28="Closed"),"CLOSED",IF(R28&lt;TODAY(),"OVERDUE",IF(R28&lt;=TODAY()+7,"DUE SOON","ON TRACK"))))</f>
        <v/>
      </c>
      <c r="T28" s="24" t="n"/>
      <c r="U28" s="22" t="n"/>
      <c r="V28" s="22" t="n"/>
      <c r="W28" s="22" t="n"/>
    </row>
    <row r="29" ht="36" customHeight="1">
      <c r="A29" s="16">
        <f>IF(B29="","","G-"&amp;TEXT(ROW()-6,"000"))</f>
        <v/>
      </c>
      <c r="B29" s="22" t="n"/>
      <c r="C29" s="22" t="n"/>
      <c r="D29" s="22" t="n"/>
      <c r="E29" s="22" t="n"/>
      <c r="F29" s="22" t="n"/>
      <c r="G29" s="22" t="n"/>
      <c r="H29" s="22" t="n"/>
      <c r="I29" s="22" t="n"/>
      <c r="J29" s="18">
        <f>IF(G29="","",IF(G29="Prospect",0.05,IF(G29="Researching",0.1,IF(G29="Qualification",0.2,IF(G29="LOI planned",0.25,IF(G29="LOI submitted",0.35,IF(G29="Invited",0.55,IF(G29="Application planned",0.5,IF(G29="Application in progress",0.65,IF(G29="Submitted",0.75,IF(G29="Decision pending",0.8,IF(G29="Awarded",1,0))))))))))))</f>
        <v/>
      </c>
      <c r="K29" s="23" t="n"/>
      <c r="L29" s="20">
        <f>IF(OR(K29="",J29=""),"",ROUND(K29*J29,2))</f>
        <v/>
      </c>
      <c r="M29" s="24" t="n"/>
      <c r="N29" s="24" t="n"/>
      <c r="O29" s="24" t="n"/>
      <c r="P29" s="16">
        <f>IF(O29="","",O29-TODAY())</f>
        <v/>
      </c>
      <c r="Q29" s="22" t="n"/>
      <c r="R29" s="24" t="n"/>
      <c r="S29" s="16">
        <f>IF(OR(B29="",R29=""),"",IF(OR(G29="Awarded",G29="Declined",G29="Closed"),"CLOSED",IF(R29&lt;TODAY(),"OVERDUE",IF(R29&lt;=TODAY()+7,"DUE SOON","ON TRACK"))))</f>
        <v/>
      </c>
      <c r="T29" s="24" t="n"/>
      <c r="U29" s="22" t="n"/>
      <c r="V29" s="22" t="n"/>
      <c r="W29" s="22" t="n"/>
    </row>
    <row r="30" ht="36" customHeight="1">
      <c r="A30" s="16">
        <f>IF(B30="","","G-"&amp;TEXT(ROW()-6,"000"))</f>
        <v/>
      </c>
      <c r="B30" s="22" t="n"/>
      <c r="C30" s="22" t="n"/>
      <c r="D30" s="22" t="n"/>
      <c r="E30" s="22" t="n"/>
      <c r="F30" s="22" t="n"/>
      <c r="G30" s="22" t="n"/>
      <c r="H30" s="22" t="n"/>
      <c r="I30" s="22" t="n"/>
      <c r="J30" s="18">
        <f>IF(G30="","",IF(G30="Prospect",0.05,IF(G30="Researching",0.1,IF(G30="Qualification",0.2,IF(G30="LOI planned",0.25,IF(G30="LOI submitted",0.35,IF(G30="Invited",0.55,IF(G30="Application planned",0.5,IF(G30="Application in progress",0.65,IF(G30="Submitted",0.75,IF(G30="Decision pending",0.8,IF(G30="Awarded",1,0))))))))))))</f>
        <v/>
      </c>
      <c r="K30" s="23" t="n"/>
      <c r="L30" s="20">
        <f>IF(OR(K30="",J30=""),"",ROUND(K30*J30,2))</f>
        <v/>
      </c>
      <c r="M30" s="24" t="n"/>
      <c r="N30" s="24" t="n"/>
      <c r="O30" s="24" t="n"/>
      <c r="P30" s="16">
        <f>IF(O30="","",O30-TODAY())</f>
        <v/>
      </c>
      <c r="Q30" s="22" t="n"/>
      <c r="R30" s="24" t="n"/>
      <c r="S30" s="16">
        <f>IF(OR(B30="",R30=""),"",IF(OR(G30="Awarded",G30="Declined",G30="Closed"),"CLOSED",IF(R30&lt;TODAY(),"OVERDUE",IF(R30&lt;=TODAY()+7,"DUE SOON","ON TRACK"))))</f>
        <v/>
      </c>
      <c r="T30" s="24" t="n"/>
      <c r="U30" s="22" t="n"/>
      <c r="V30" s="22" t="n"/>
      <c r="W30" s="22" t="n"/>
    </row>
    <row r="31" ht="36" customHeight="1">
      <c r="A31" s="16">
        <f>IF(B31="","","G-"&amp;TEXT(ROW()-6,"000"))</f>
        <v/>
      </c>
      <c r="B31" s="22" t="n"/>
      <c r="C31" s="22" t="n"/>
      <c r="D31" s="22" t="n"/>
      <c r="E31" s="22" t="n"/>
      <c r="F31" s="22" t="n"/>
      <c r="G31" s="22" t="n"/>
      <c r="H31" s="22" t="n"/>
      <c r="I31" s="22" t="n"/>
      <c r="J31" s="18">
        <f>IF(G31="","",IF(G31="Prospect",0.05,IF(G31="Researching",0.1,IF(G31="Qualification",0.2,IF(G31="LOI planned",0.25,IF(G31="LOI submitted",0.35,IF(G31="Invited",0.55,IF(G31="Application planned",0.5,IF(G31="Application in progress",0.65,IF(G31="Submitted",0.75,IF(G31="Decision pending",0.8,IF(G31="Awarded",1,0))))))))))))</f>
        <v/>
      </c>
      <c r="K31" s="23" t="n"/>
      <c r="L31" s="20">
        <f>IF(OR(K31="",J31=""),"",ROUND(K31*J31,2))</f>
        <v/>
      </c>
      <c r="M31" s="24" t="n"/>
      <c r="N31" s="24" t="n"/>
      <c r="O31" s="24" t="n"/>
      <c r="P31" s="16">
        <f>IF(O31="","",O31-TODAY())</f>
        <v/>
      </c>
      <c r="Q31" s="22" t="n"/>
      <c r="R31" s="24" t="n"/>
      <c r="S31" s="16">
        <f>IF(OR(B31="",R31=""),"",IF(OR(G31="Awarded",G31="Declined",G31="Closed"),"CLOSED",IF(R31&lt;TODAY(),"OVERDUE",IF(R31&lt;=TODAY()+7,"DUE SOON","ON TRACK"))))</f>
        <v/>
      </c>
      <c r="T31" s="24" t="n"/>
      <c r="U31" s="22" t="n"/>
      <c r="V31" s="22" t="n"/>
      <c r="W31" s="22" t="n"/>
    </row>
    <row r="32" ht="36" customHeight="1">
      <c r="A32" s="16">
        <f>IF(B32="","","G-"&amp;TEXT(ROW()-6,"000"))</f>
        <v/>
      </c>
      <c r="B32" s="22" t="n"/>
      <c r="C32" s="22" t="n"/>
      <c r="D32" s="22" t="n"/>
      <c r="E32" s="22" t="n"/>
      <c r="F32" s="22" t="n"/>
      <c r="G32" s="22" t="n"/>
      <c r="H32" s="22" t="n"/>
      <c r="I32" s="22" t="n"/>
      <c r="J32" s="18">
        <f>IF(G32="","",IF(G32="Prospect",0.05,IF(G32="Researching",0.1,IF(G32="Qualification",0.2,IF(G32="LOI planned",0.25,IF(G32="LOI submitted",0.35,IF(G32="Invited",0.55,IF(G32="Application planned",0.5,IF(G32="Application in progress",0.65,IF(G32="Submitted",0.75,IF(G32="Decision pending",0.8,IF(G32="Awarded",1,0))))))))))))</f>
        <v/>
      </c>
      <c r="K32" s="23" t="n"/>
      <c r="L32" s="20">
        <f>IF(OR(K32="",J32=""),"",ROUND(K32*J32,2))</f>
        <v/>
      </c>
      <c r="M32" s="24" t="n"/>
      <c r="N32" s="24" t="n"/>
      <c r="O32" s="24" t="n"/>
      <c r="P32" s="16">
        <f>IF(O32="","",O32-TODAY())</f>
        <v/>
      </c>
      <c r="Q32" s="22" t="n"/>
      <c r="R32" s="24" t="n"/>
      <c r="S32" s="16">
        <f>IF(OR(B32="",R32=""),"",IF(OR(G32="Awarded",G32="Declined",G32="Closed"),"CLOSED",IF(R32&lt;TODAY(),"OVERDUE",IF(R32&lt;=TODAY()+7,"DUE SOON","ON TRACK"))))</f>
        <v/>
      </c>
      <c r="T32" s="24" t="n"/>
      <c r="U32" s="22" t="n"/>
      <c r="V32" s="22" t="n"/>
      <c r="W32" s="22" t="n"/>
    </row>
    <row r="33" ht="36" customHeight="1">
      <c r="A33" s="16">
        <f>IF(B33="","","G-"&amp;TEXT(ROW()-6,"000"))</f>
        <v/>
      </c>
      <c r="B33" s="22" t="n"/>
      <c r="C33" s="22" t="n"/>
      <c r="D33" s="22" t="n"/>
      <c r="E33" s="22" t="n"/>
      <c r="F33" s="22" t="n"/>
      <c r="G33" s="22" t="n"/>
      <c r="H33" s="22" t="n"/>
      <c r="I33" s="22" t="n"/>
      <c r="J33" s="18">
        <f>IF(G33="","",IF(G33="Prospect",0.05,IF(G33="Researching",0.1,IF(G33="Qualification",0.2,IF(G33="LOI planned",0.25,IF(G33="LOI submitted",0.35,IF(G33="Invited",0.55,IF(G33="Application planned",0.5,IF(G33="Application in progress",0.65,IF(G33="Submitted",0.75,IF(G33="Decision pending",0.8,IF(G33="Awarded",1,0))))))))))))</f>
        <v/>
      </c>
      <c r="K33" s="23" t="n"/>
      <c r="L33" s="20">
        <f>IF(OR(K33="",J33=""),"",ROUND(K33*J33,2))</f>
        <v/>
      </c>
      <c r="M33" s="24" t="n"/>
      <c r="N33" s="24" t="n"/>
      <c r="O33" s="24" t="n"/>
      <c r="P33" s="16">
        <f>IF(O33="","",O33-TODAY())</f>
        <v/>
      </c>
      <c r="Q33" s="22" t="n"/>
      <c r="R33" s="24" t="n"/>
      <c r="S33" s="16">
        <f>IF(OR(B33="",R33=""),"",IF(OR(G33="Awarded",G33="Declined",G33="Closed"),"CLOSED",IF(R33&lt;TODAY(),"OVERDUE",IF(R33&lt;=TODAY()+7,"DUE SOON","ON TRACK"))))</f>
        <v/>
      </c>
      <c r="T33" s="24" t="n"/>
      <c r="U33" s="22" t="n"/>
      <c r="V33" s="22" t="n"/>
      <c r="W33" s="22" t="n"/>
    </row>
    <row r="34" ht="36" customHeight="1">
      <c r="A34" s="16">
        <f>IF(B34="","","G-"&amp;TEXT(ROW()-6,"000"))</f>
        <v/>
      </c>
      <c r="B34" s="22" t="n"/>
      <c r="C34" s="22" t="n"/>
      <c r="D34" s="22" t="n"/>
      <c r="E34" s="22" t="n"/>
      <c r="F34" s="22" t="n"/>
      <c r="G34" s="22" t="n"/>
      <c r="H34" s="22" t="n"/>
      <c r="I34" s="22" t="n"/>
      <c r="J34" s="18">
        <f>IF(G34="","",IF(G34="Prospect",0.05,IF(G34="Researching",0.1,IF(G34="Qualification",0.2,IF(G34="LOI planned",0.25,IF(G34="LOI submitted",0.35,IF(G34="Invited",0.55,IF(G34="Application planned",0.5,IF(G34="Application in progress",0.65,IF(G34="Submitted",0.75,IF(G34="Decision pending",0.8,IF(G34="Awarded",1,0))))))))))))</f>
        <v/>
      </c>
      <c r="K34" s="23" t="n"/>
      <c r="L34" s="20">
        <f>IF(OR(K34="",J34=""),"",ROUND(K34*J34,2))</f>
        <v/>
      </c>
      <c r="M34" s="24" t="n"/>
      <c r="N34" s="24" t="n"/>
      <c r="O34" s="24" t="n"/>
      <c r="P34" s="16">
        <f>IF(O34="","",O34-TODAY())</f>
        <v/>
      </c>
      <c r="Q34" s="22" t="n"/>
      <c r="R34" s="24" t="n"/>
      <c r="S34" s="16">
        <f>IF(OR(B34="",R34=""),"",IF(OR(G34="Awarded",G34="Declined",G34="Closed"),"CLOSED",IF(R34&lt;TODAY(),"OVERDUE",IF(R34&lt;=TODAY()+7,"DUE SOON","ON TRACK"))))</f>
        <v/>
      </c>
      <c r="T34" s="24" t="n"/>
      <c r="U34" s="22" t="n"/>
      <c r="V34" s="22" t="n"/>
      <c r="W34" s="22" t="n"/>
    </row>
    <row r="35" ht="36" customHeight="1">
      <c r="A35" s="16">
        <f>IF(B35="","","G-"&amp;TEXT(ROW()-6,"000"))</f>
        <v/>
      </c>
      <c r="B35" s="22" t="n"/>
      <c r="C35" s="22" t="n"/>
      <c r="D35" s="22" t="n"/>
      <c r="E35" s="22" t="n"/>
      <c r="F35" s="22" t="n"/>
      <c r="G35" s="22" t="n"/>
      <c r="H35" s="22" t="n"/>
      <c r="I35" s="22" t="n"/>
      <c r="J35" s="18">
        <f>IF(G35="","",IF(G35="Prospect",0.05,IF(G35="Researching",0.1,IF(G35="Qualification",0.2,IF(G35="LOI planned",0.25,IF(G35="LOI submitted",0.35,IF(G35="Invited",0.55,IF(G35="Application planned",0.5,IF(G35="Application in progress",0.65,IF(G35="Submitted",0.75,IF(G35="Decision pending",0.8,IF(G35="Awarded",1,0))))))))))))</f>
        <v/>
      </c>
      <c r="K35" s="23" t="n"/>
      <c r="L35" s="20">
        <f>IF(OR(K35="",J35=""),"",ROUND(K35*J35,2))</f>
        <v/>
      </c>
      <c r="M35" s="24" t="n"/>
      <c r="N35" s="24" t="n"/>
      <c r="O35" s="24" t="n"/>
      <c r="P35" s="16">
        <f>IF(O35="","",O35-TODAY())</f>
        <v/>
      </c>
      <c r="Q35" s="22" t="n"/>
      <c r="R35" s="24" t="n"/>
      <c r="S35" s="16">
        <f>IF(OR(B35="",R35=""),"",IF(OR(G35="Awarded",G35="Declined",G35="Closed"),"CLOSED",IF(R35&lt;TODAY(),"OVERDUE",IF(R35&lt;=TODAY()+7,"DUE SOON","ON TRACK"))))</f>
        <v/>
      </c>
      <c r="T35" s="24" t="n"/>
      <c r="U35" s="22" t="n"/>
      <c r="V35" s="22" t="n"/>
      <c r="W35" s="22" t="n"/>
    </row>
    <row r="36" ht="36" customHeight="1">
      <c r="A36" s="16">
        <f>IF(B36="","","G-"&amp;TEXT(ROW()-6,"000"))</f>
        <v/>
      </c>
      <c r="B36" s="22" t="n"/>
      <c r="C36" s="22" t="n"/>
      <c r="D36" s="22" t="n"/>
      <c r="E36" s="22" t="n"/>
      <c r="F36" s="22" t="n"/>
      <c r="G36" s="22" t="n"/>
      <c r="H36" s="22" t="n"/>
      <c r="I36" s="22" t="n"/>
      <c r="J36" s="18">
        <f>IF(G36="","",IF(G36="Prospect",0.05,IF(G36="Researching",0.1,IF(G36="Qualification",0.2,IF(G36="LOI planned",0.25,IF(G36="LOI submitted",0.35,IF(G36="Invited",0.55,IF(G36="Application planned",0.5,IF(G36="Application in progress",0.65,IF(G36="Submitted",0.75,IF(G36="Decision pending",0.8,IF(G36="Awarded",1,0))))))))))))</f>
        <v/>
      </c>
      <c r="K36" s="23" t="n"/>
      <c r="L36" s="20">
        <f>IF(OR(K36="",J36=""),"",ROUND(K36*J36,2))</f>
        <v/>
      </c>
      <c r="M36" s="24" t="n"/>
      <c r="N36" s="24" t="n"/>
      <c r="O36" s="24" t="n"/>
      <c r="P36" s="16">
        <f>IF(O36="","",O36-TODAY())</f>
        <v/>
      </c>
      <c r="Q36" s="22" t="n"/>
      <c r="R36" s="24" t="n"/>
      <c r="S36" s="16">
        <f>IF(OR(B36="",R36=""),"",IF(OR(G36="Awarded",G36="Declined",G36="Closed"),"CLOSED",IF(R36&lt;TODAY(),"OVERDUE",IF(R36&lt;=TODAY()+7,"DUE SOON","ON TRACK"))))</f>
        <v/>
      </c>
      <c r="T36" s="24" t="n"/>
      <c r="U36" s="22" t="n"/>
      <c r="V36" s="22" t="n"/>
      <c r="W36" s="22" t="n"/>
    </row>
    <row r="37" ht="36" customHeight="1">
      <c r="A37" s="16">
        <f>IF(B37="","","G-"&amp;TEXT(ROW()-6,"000"))</f>
        <v/>
      </c>
      <c r="B37" s="22" t="n"/>
      <c r="C37" s="22" t="n"/>
      <c r="D37" s="22" t="n"/>
      <c r="E37" s="22" t="n"/>
      <c r="F37" s="22" t="n"/>
      <c r="G37" s="22" t="n"/>
      <c r="H37" s="22" t="n"/>
      <c r="I37" s="22" t="n"/>
      <c r="J37" s="18">
        <f>IF(G37="","",IF(G37="Prospect",0.05,IF(G37="Researching",0.1,IF(G37="Qualification",0.2,IF(G37="LOI planned",0.25,IF(G37="LOI submitted",0.35,IF(G37="Invited",0.55,IF(G37="Application planned",0.5,IF(G37="Application in progress",0.65,IF(G37="Submitted",0.75,IF(G37="Decision pending",0.8,IF(G37="Awarded",1,0))))))))))))</f>
        <v/>
      </c>
      <c r="K37" s="23" t="n"/>
      <c r="L37" s="20">
        <f>IF(OR(K37="",J37=""),"",ROUND(K37*J37,2))</f>
        <v/>
      </c>
      <c r="M37" s="24" t="n"/>
      <c r="N37" s="24" t="n"/>
      <c r="O37" s="24" t="n"/>
      <c r="P37" s="16">
        <f>IF(O37="","",O37-TODAY())</f>
        <v/>
      </c>
      <c r="Q37" s="22" t="n"/>
      <c r="R37" s="24" t="n"/>
      <c r="S37" s="16">
        <f>IF(OR(B37="",R37=""),"",IF(OR(G37="Awarded",G37="Declined",G37="Closed"),"CLOSED",IF(R37&lt;TODAY(),"OVERDUE",IF(R37&lt;=TODAY()+7,"DUE SOON","ON TRACK"))))</f>
        <v/>
      </c>
      <c r="T37" s="24" t="n"/>
      <c r="U37" s="22" t="n"/>
      <c r="V37" s="22" t="n"/>
      <c r="W37" s="22" t="n"/>
    </row>
    <row r="38" ht="36" customHeight="1">
      <c r="A38" s="16">
        <f>IF(B38="","","G-"&amp;TEXT(ROW()-6,"000"))</f>
        <v/>
      </c>
      <c r="B38" s="22" t="n"/>
      <c r="C38" s="22" t="n"/>
      <c r="D38" s="22" t="n"/>
      <c r="E38" s="22" t="n"/>
      <c r="F38" s="22" t="n"/>
      <c r="G38" s="22" t="n"/>
      <c r="H38" s="22" t="n"/>
      <c r="I38" s="22" t="n"/>
      <c r="J38" s="18">
        <f>IF(G38="","",IF(G38="Prospect",0.05,IF(G38="Researching",0.1,IF(G38="Qualification",0.2,IF(G38="LOI planned",0.25,IF(G38="LOI submitted",0.35,IF(G38="Invited",0.55,IF(G38="Application planned",0.5,IF(G38="Application in progress",0.65,IF(G38="Submitted",0.75,IF(G38="Decision pending",0.8,IF(G38="Awarded",1,0))))))))))))</f>
        <v/>
      </c>
      <c r="K38" s="23" t="n"/>
      <c r="L38" s="20">
        <f>IF(OR(K38="",J38=""),"",ROUND(K38*J38,2))</f>
        <v/>
      </c>
      <c r="M38" s="24" t="n"/>
      <c r="N38" s="24" t="n"/>
      <c r="O38" s="24" t="n"/>
      <c r="P38" s="16">
        <f>IF(O38="","",O38-TODAY())</f>
        <v/>
      </c>
      <c r="Q38" s="22" t="n"/>
      <c r="R38" s="24" t="n"/>
      <c r="S38" s="16">
        <f>IF(OR(B38="",R38=""),"",IF(OR(G38="Awarded",G38="Declined",G38="Closed"),"CLOSED",IF(R38&lt;TODAY(),"OVERDUE",IF(R38&lt;=TODAY()+7,"DUE SOON","ON TRACK"))))</f>
        <v/>
      </c>
      <c r="T38" s="24" t="n"/>
      <c r="U38" s="22" t="n"/>
      <c r="V38" s="22" t="n"/>
      <c r="W38" s="22" t="n"/>
    </row>
    <row r="39" ht="36" customHeight="1">
      <c r="A39" s="16">
        <f>IF(B39="","","G-"&amp;TEXT(ROW()-6,"000"))</f>
        <v/>
      </c>
      <c r="B39" s="22" t="n"/>
      <c r="C39" s="22" t="n"/>
      <c r="D39" s="22" t="n"/>
      <c r="E39" s="22" t="n"/>
      <c r="F39" s="22" t="n"/>
      <c r="G39" s="22" t="n"/>
      <c r="H39" s="22" t="n"/>
      <c r="I39" s="22" t="n"/>
      <c r="J39" s="18">
        <f>IF(G39="","",IF(G39="Prospect",0.05,IF(G39="Researching",0.1,IF(G39="Qualification",0.2,IF(G39="LOI planned",0.25,IF(G39="LOI submitted",0.35,IF(G39="Invited",0.55,IF(G39="Application planned",0.5,IF(G39="Application in progress",0.65,IF(G39="Submitted",0.75,IF(G39="Decision pending",0.8,IF(G39="Awarded",1,0))))))))))))</f>
        <v/>
      </c>
      <c r="K39" s="23" t="n"/>
      <c r="L39" s="20">
        <f>IF(OR(K39="",J39=""),"",ROUND(K39*J39,2))</f>
        <v/>
      </c>
      <c r="M39" s="24" t="n"/>
      <c r="N39" s="24" t="n"/>
      <c r="O39" s="24" t="n"/>
      <c r="P39" s="16">
        <f>IF(O39="","",O39-TODAY())</f>
        <v/>
      </c>
      <c r="Q39" s="22" t="n"/>
      <c r="R39" s="24" t="n"/>
      <c r="S39" s="16">
        <f>IF(OR(B39="",R39=""),"",IF(OR(G39="Awarded",G39="Declined",G39="Closed"),"CLOSED",IF(R39&lt;TODAY(),"OVERDUE",IF(R39&lt;=TODAY()+7,"DUE SOON","ON TRACK"))))</f>
        <v/>
      </c>
      <c r="T39" s="24" t="n"/>
      <c r="U39" s="22" t="n"/>
      <c r="V39" s="22" t="n"/>
      <c r="W39" s="22" t="n"/>
    </row>
    <row r="40" ht="36" customHeight="1">
      <c r="A40" s="16">
        <f>IF(B40="","","G-"&amp;TEXT(ROW()-6,"000"))</f>
        <v/>
      </c>
      <c r="B40" s="22" t="n"/>
      <c r="C40" s="22" t="n"/>
      <c r="D40" s="22" t="n"/>
      <c r="E40" s="22" t="n"/>
      <c r="F40" s="22" t="n"/>
      <c r="G40" s="22" t="n"/>
      <c r="H40" s="22" t="n"/>
      <c r="I40" s="22" t="n"/>
      <c r="J40" s="18">
        <f>IF(G40="","",IF(G40="Prospect",0.05,IF(G40="Researching",0.1,IF(G40="Qualification",0.2,IF(G40="LOI planned",0.25,IF(G40="LOI submitted",0.35,IF(G40="Invited",0.55,IF(G40="Application planned",0.5,IF(G40="Application in progress",0.65,IF(G40="Submitted",0.75,IF(G40="Decision pending",0.8,IF(G40="Awarded",1,0))))))))))))</f>
        <v/>
      </c>
      <c r="K40" s="23" t="n"/>
      <c r="L40" s="20">
        <f>IF(OR(K40="",J40=""),"",ROUND(K40*J40,2))</f>
        <v/>
      </c>
      <c r="M40" s="24" t="n"/>
      <c r="N40" s="24" t="n"/>
      <c r="O40" s="24" t="n"/>
      <c r="P40" s="16">
        <f>IF(O40="","",O40-TODAY())</f>
        <v/>
      </c>
      <c r="Q40" s="22" t="n"/>
      <c r="R40" s="24" t="n"/>
      <c r="S40" s="16">
        <f>IF(OR(B40="",R40=""),"",IF(OR(G40="Awarded",G40="Declined",G40="Closed"),"CLOSED",IF(R40&lt;TODAY(),"OVERDUE",IF(R40&lt;=TODAY()+7,"DUE SOON","ON TRACK"))))</f>
        <v/>
      </c>
      <c r="T40" s="24" t="n"/>
      <c r="U40" s="22" t="n"/>
      <c r="V40" s="22" t="n"/>
      <c r="W40" s="22" t="n"/>
    </row>
    <row r="41" ht="36" customHeight="1">
      <c r="A41" s="16">
        <f>IF(B41="","","G-"&amp;TEXT(ROW()-6,"000"))</f>
        <v/>
      </c>
      <c r="B41" s="22" t="n"/>
      <c r="C41" s="22" t="n"/>
      <c r="D41" s="22" t="n"/>
      <c r="E41" s="22" t="n"/>
      <c r="F41" s="22" t="n"/>
      <c r="G41" s="22" t="n"/>
      <c r="H41" s="22" t="n"/>
      <c r="I41" s="22" t="n"/>
      <c r="J41" s="18">
        <f>IF(G41="","",IF(G41="Prospect",0.05,IF(G41="Researching",0.1,IF(G41="Qualification",0.2,IF(G41="LOI planned",0.25,IF(G41="LOI submitted",0.35,IF(G41="Invited",0.55,IF(G41="Application planned",0.5,IF(G41="Application in progress",0.65,IF(G41="Submitted",0.75,IF(G41="Decision pending",0.8,IF(G41="Awarded",1,0))))))))))))</f>
        <v/>
      </c>
      <c r="K41" s="23" t="n"/>
      <c r="L41" s="20">
        <f>IF(OR(K41="",J41=""),"",ROUND(K41*J41,2))</f>
        <v/>
      </c>
      <c r="M41" s="24" t="n"/>
      <c r="N41" s="24" t="n"/>
      <c r="O41" s="24" t="n"/>
      <c r="P41" s="16">
        <f>IF(O41="","",O41-TODAY())</f>
        <v/>
      </c>
      <c r="Q41" s="22" t="n"/>
      <c r="R41" s="24" t="n"/>
      <c r="S41" s="16">
        <f>IF(OR(B41="",R41=""),"",IF(OR(G41="Awarded",G41="Declined",G41="Closed"),"CLOSED",IF(R41&lt;TODAY(),"OVERDUE",IF(R41&lt;=TODAY()+7,"DUE SOON","ON TRACK"))))</f>
        <v/>
      </c>
      <c r="T41" s="24" t="n"/>
      <c r="U41" s="22" t="n"/>
      <c r="V41" s="22" t="n"/>
      <c r="W41" s="22" t="n"/>
    </row>
    <row r="42" ht="36" customHeight="1">
      <c r="A42" s="16">
        <f>IF(B42="","","G-"&amp;TEXT(ROW()-6,"000"))</f>
        <v/>
      </c>
      <c r="B42" s="22" t="n"/>
      <c r="C42" s="22" t="n"/>
      <c r="D42" s="22" t="n"/>
      <c r="E42" s="22" t="n"/>
      <c r="F42" s="22" t="n"/>
      <c r="G42" s="22" t="n"/>
      <c r="H42" s="22" t="n"/>
      <c r="I42" s="22" t="n"/>
      <c r="J42" s="18">
        <f>IF(G42="","",IF(G42="Prospect",0.05,IF(G42="Researching",0.1,IF(G42="Qualification",0.2,IF(G42="LOI planned",0.25,IF(G42="LOI submitted",0.35,IF(G42="Invited",0.55,IF(G42="Application planned",0.5,IF(G42="Application in progress",0.65,IF(G42="Submitted",0.75,IF(G42="Decision pending",0.8,IF(G42="Awarded",1,0))))))))))))</f>
        <v/>
      </c>
      <c r="K42" s="23" t="n"/>
      <c r="L42" s="20">
        <f>IF(OR(K42="",J42=""),"",ROUND(K42*J42,2))</f>
        <v/>
      </c>
      <c r="M42" s="24" t="n"/>
      <c r="N42" s="24" t="n"/>
      <c r="O42" s="24" t="n"/>
      <c r="P42" s="16">
        <f>IF(O42="","",O42-TODAY())</f>
        <v/>
      </c>
      <c r="Q42" s="22" t="n"/>
      <c r="R42" s="24" t="n"/>
      <c r="S42" s="16">
        <f>IF(OR(B42="",R42=""),"",IF(OR(G42="Awarded",G42="Declined",G42="Closed"),"CLOSED",IF(R42&lt;TODAY(),"OVERDUE",IF(R42&lt;=TODAY()+7,"DUE SOON","ON TRACK"))))</f>
        <v/>
      </c>
      <c r="T42" s="24" t="n"/>
      <c r="U42" s="22" t="n"/>
      <c r="V42" s="22" t="n"/>
      <c r="W42" s="22" t="n"/>
    </row>
    <row r="43" ht="36" customHeight="1">
      <c r="A43" s="16">
        <f>IF(B43="","","G-"&amp;TEXT(ROW()-6,"000"))</f>
        <v/>
      </c>
      <c r="B43" s="22" t="n"/>
      <c r="C43" s="22" t="n"/>
      <c r="D43" s="22" t="n"/>
      <c r="E43" s="22" t="n"/>
      <c r="F43" s="22" t="n"/>
      <c r="G43" s="22" t="n"/>
      <c r="H43" s="22" t="n"/>
      <c r="I43" s="22" t="n"/>
      <c r="J43" s="18">
        <f>IF(G43="","",IF(G43="Prospect",0.05,IF(G43="Researching",0.1,IF(G43="Qualification",0.2,IF(G43="LOI planned",0.25,IF(G43="LOI submitted",0.35,IF(G43="Invited",0.55,IF(G43="Application planned",0.5,IF(G43="Application in progress",0.65,IF(G43="Submitted",0.75,IF(G43="Decision pending",0.8,IF(G43="Awarded",1,0))))))))))))</f>
        <v/>
      </c>
      <c r="K43" s="23" t="n"/>
      <c r="L43" s="20">
        <f>IF(OR(K43="",J43=""),"",ROUND(K43*J43,2))</f>
        <v/>
      </c>
      <c r="M43" s="24" t="n"/>
      <c r="N43" s="24" t="n"/>
      <c r="O43" s="24" t="n"/>
      <c r="P43" s="16">
        <f>IF(O43="","",O43-TODAY())</f>
        <v/>
      </c>
      <c r="Q43" s="22" t="n"/>
      <c r="R43" s="24" t="n"/>
      <c r="S43" s="16">
        <f>IF(OR(B43="",R43=""),"",IF(OR(G43="Awarded",G43="Declined",G43="Closed"),"CLOSED",IF(R43&lt;TODAY(),"OVERDUE",IF(R43&lt;=TODAY()+7,"DUE SOON","ON TRACK"))))</f>
        <v/>
      </c>
      <c r="T43" s="24" t="n"/>
      <c r="U43" s="22" t="n"/>
      <c r="V43" s="22" t="n"/>
      <c r="W43" s="22" t="n"/>
    </row>
    <row r="44" ht="36" customHeight="1">
      <c r="A44" s="16">
        <f>IF(B44="","","G-"&amp;TEXT(ROW()-6,"000"))</f>
        <v/>
      </c>
      <c r="B44" s="22" t="n"/>
      <c r="C44" s="22" t="n"/>
      <c r="D44" s="22" t="n"/>
      <c r="E44" s="22" t="n"/>
      <c r="F44" s="22" t="n"/>
      <c r="G44" s="22" t="n"/>
      <c r="H44" s="22" t="n"/>
      <c r="I44" s="22" t="n"/>
      <c r="J44" s="18">
        <f>IF(G44="","",IF(G44="Prospect",0.05,IF(G44="Researching",0.1,IF(G44="Qualification",0.2,IF(G44="LOI planned",0.25,IF(G44="LOI submitted",0.35,IF(G44="Invited",0.55,IF(G44="Application planned",0.5,IF(G44="Application in progress",0.65,IF(G44="Submitted",0.75,IF(G44="Decision pending",0.8,IF(G44="Awarded",1,0))))))))))))</f>
        <v/>
      </c>
      <c r="K44" s="23" t="n"/>
      <c r="L44" s="20">
        <f>IF(OR(K44="",J44=""),"",ROUND(K44*J44,2))</f>
        <v/>
      </c>
      <c r="M44" s="24" t="n"/>
      <c r="N44" s="24" t="n"/>
      <c r="O44" s="24" t="n"/>
      <c r="P44" s="16">
        <f>IF(O44="","",O44-TODAY())</f>
        <v/>
      </c>
      <c r="Q44" s="22" t="n"/>
      <c r="R44" s="24" t="n"/>
      <c r="S44" s="16">
        <f>IF(OR(B44="",R44=""),"",IF(OR(G44="Awarded",G44="Declined",G44="Closed"),"CLOSED",IF(R44&lt;TODAY(),"OVERDUE",IF(R44&lt;=TODAY()+7,"DUE SOON","ON TRACK"))))</f>
        <v/>
      </c>
      <c r="T44" s="24" t="n"/>
      <c r="U44" s="22" t="n"/>
      <c r="V44" s="22" t="n"/>
      <c r="W44" s="22" t="n"/>
    </row>
    <row r="45" ht="36" customHeight="1">
      <c r="A45" s="16">
        <f>IF(B45="","","G-"&amp;TEXT(ROW()-6,"000"))</f>
        <v/>
      </c>
      <c r="B45" s="22" t="n"/>
      <c r="C45" s="22" t="n"/>
      <c r="D45" s="22" t="n"/>
      <c r="E45" s="22" t="n"/>
      <c r="F45" s="22" t="n"/>
      <c r="G45" s="22" t="n"/>
      <c r="H45" s="22" t="n"/>
      <c r="I45" s="22" t="n"/>
      <c r="J45" s="18">
        <f>IF(G45="","",IF(G45="Prospect",0.05,IF(G45="Researching",0.1,IF(G45="Qualification",0.2,IF(G45="LOI planned",0.25,IF(G45="LOI submitted",0.35,IF(G45="Invited",0.55,IF(G45="Application planned",0.5,IF(G45="Application in progress",0.65,IF(G45="Submitted",0.75,IF(G45="Decision pending",0.8,IF(G45="Awarded",1,0))))))))))))</f>
        <v/>
      </c>
      <c r="K45" s="23" t="n"/>
      <c r="L45" s="20">
        <f>IF(OR(K45="",J45=""),"",ROUND(K45*J45,2))</f>
        <v/>
      </c>
      <c r="M45" s="24" t="n"/>
      <c r="N45" s="24" t="n"/>
      <c r="O45" s="24" t="n"/>
      <c r="P45" s="16">
        <f>IF(O45="","",O45-TODAY())</f>
        <v/>
      </c>
      <c r="Q45" s="22" t="n"/>
      <c r="R45" s="24" t="n"/>
      <c r="S45" s="16">
        <f>IF(OR(B45="",R45=""),"",IF(OR(G45="Awarded",G45="Declined",G45="Closed"),"CLOSED",IF(R45&lt;TODAY(),"OVERDUE",IF(R45&lt;=TODAY()+7,"DUE SOON","ON TRACK"))))</f>
        <v/>
      </c>
      <c r="T45" s="24" t="n"/>
      <c r="U45" s="22" t="n"/>
      <c r="V45" s="22" t="n"/>
      <c r="W45" s="22" t="n"/>
    </row>
    <row r="46" ht="36" customHeight="1">
      <c r="A46" s="16">
        <f>IF(B46="","","G-"&amp;TEXT(ROW()-6,"000"))</f>
        <v/>
      </c>
      <c r="B46" s="22" t="n"/>
      <c r="C46" s="22" t="n"/>
      <c r="D46" s="22" t="n"/>
      <c r="E46" s="22" t="n"/>
      <c r="F46" s="22" t="n"/>
      <c r="G46" s="22" t="n"/>
      <c r="H46" s="22" t="n"/>
      <c r="I46" s="22" t="n"/>
      <c r="J46" s="18">
        <f>IF(G46="","",IF(G46="Prospect",0.05,IF(G46="Researching",0.1,IF(G46="Qualification",0.2,IF(G46="LOI planned",0.25,IF(G46="LOI submitted",0.35,IF(G46="Invited",0.55,IF(G46="Application planned",0.5,IF(G46="Application in progress",0.65,IF(G46="Submitted",0.75,IF(G46="Decision pending",0.8,IF(G46="Awarded",1,0))))))))))))</f>
        <v/>
      </c>
      <c r="K46" s="23" t="n"/>
      <c r="L46" s="20">
        <f>IF(OR(K46="",J46=""),"",ROUND(K46*J46,2))</f>
        <v/>
      </c>
      <c r="M46" s="24" t="n"/>
      <c r="N46" s="24" t="n"/>
      <c r="O46" s="24" t="n"/>
      <c r="P46" s="16">
        <f>IF(O46="","",O46-TODAY())</f>
        <v/>
      </c>
      <c r="Q46" s="22" t="n"/>
      <c r="R46" s="24" t="n"/>
      <c r="S46" s="16">
        <f>IF(OR(B46="",R46=""),"",IF(OR(G46="Awarded",G46="Declined",G46="Closed"),"CLOSED",IF(R46&lt;TODAY(),"OVERDUE",IF(R46&lt;=TODAY()+7,"DUE SOON","ON TRACK"))))</f>
        <v/>
      </c>
      <c r="T46" s="24" t="n"/>
      <c r="U46" s="22" t="n"/>
      <c r="V46" s="22" t="n"/>
      <c r="W46" s="22" t="n"/>
    </row>
    <row r="47" ht="36" customHeight="1">
      <c r="A47" s="16">
        <f>IF(B47="","","G-"&amp;TEXT(ROW()-6,"000"))</f>
        <v/>
      </c>
      <c r="B47" s="22" t="n"/>
      <c r="C47" s="22" t="n"/>
      <c r="D47" s="22" t="n"/>
      <c r="E47" s="22" t="n"/>
      <c r="F47" s="22" t="n"/>
      <c r="G47" s="22" t="n"/>
      <c r="H47" s="22" t="n"/>
      <c r="I47" s="22" t="n"/>
      <c r="J47" s="18">
        <f>IF(G47="","",IF(G47="Prospect",0.05,IF(G47="Researching",0.1,IF(G47="Qualification",0.2,IF(G47="LOI planned",0.25,IF(G47="LOI submitted",0.35,IF(G47="Invited",0.55,IF(G47="Application planned",0.5,IF(G47="Application in progress",0.65,IF(G47="Submitted",0.75,IF(G47="Decision pending",0.8,IF(G47="Awarded",1,0))))))))))))</f>
        <v/>
      </c>
      <c r="K47" s="23" t="n"/>
      <c r="L47" s="20">
        <f>IF(OR(K47="",J47=""),"",ROUND(K47*J47,2))</f>
        <v/>
      </c>
      <c r="M47" s="24" t="n"/>
      <c r="N47" s="24" t="n"/>
      <c r="O47" s="24" t="n"/>
      <c r="P47" s="16">
        <f>IF(O47="","",O47-TODAY())</f>
        <v/>
      </c>
      <c r="Q47" s="22" t="n"/>
      <c r="R47" s="24" t="n"/>
      <c r="S47" s="16">
        <f>IF(OR(B47="",R47=""),"",IF(OR(G47="Awarded",G47="Declined",G47="Closed"),"CLOSED",IF(R47&lt;TODAY(),"OVERDUE",IF(R47&lt;=TODAY()+7,"DUE SOON","ON TRACK"))))</f>
        <v/>
      </c>
      <c r="T47" s="24" t="n"/>
      <c r="U47" s="22" t="n"/>
      <c r="V47" s="22" t="n"/>
      <c r="W47" s="22" t="n"/>
    </row>
    <row r="48" ht="36" customHeight="1">
      <c r="A48" s="16">
        <f>IF(B48="","","G-"&amp;TEXT(ROW()-6,"000"))</f>
        <v/>
      </c>
      <c r="B48" s="22" t="n"/>
      <c r="C48" s="22" t="n"/>
      <c r="D48" s="22" t="n"/>
      <c r="E48" s="22" t="n"/>
      <c r="F48" s="22" t="n"/>
      <c r="G48" s="22" t="n"/>
      <c r="H48" s="22" t="n"/>
      <c r="I48" s="22" t="n"/>
      <c r="J48" s="18">
        <f>IF(G48="","",IF(G48="Prospect",0.05,IF(G48="Researching",0.1,IF(G48="Qualification",0.2,IF(G48="LOI planned",0.25,IF(G48="LOI submitted",0.35,IF(G48="Invited",0.55,IF(G48="Application planned",0.5,IF(G48="Application in progress",0.65,IF(G48="Submitted",0.75,IF(G48="Decision pending",0.8,IF(G48="Awarded",1,0))))))))))))</f>
        <v/>
      </c>
      <c r="K48" s="23" t="n"/>
      <c r="L48" s="20">
        <f>IF(OR(K48="",J48=""),"",ROUND(K48*J48,2))</f>
        <v/>
      </c>
      <c r="M48" s="24" t="n"/>
      <c r="N48" s="24" t="n"/>
      <c r="O48" s="24" t="n"/>
      <c r="P48" s="16">
        <f>IF(O48="","",O48-TODAY())</f>
        <v/>
      </c>
      <c r="Q48" s="22" t="n"/>
      <c r="R48" s="24" t="n"/>
      <c r="S48" s="16">
        <f>IF(OR(B48="",R48=""),"",IF(OR(G48="Awarded",G48="Declined",G48="Closed"),"CLOSED",IF(R48&lt;TODAY(),"OVERDUE",IF(R48&lt;=TODAY()+7,"DUE SOON","ON TRACK"))))</f>
        <v/>
      </c>
      <c r="T48" s="24" t="n"/>
      <c r="U48" s="22" t="n"/>
      <c r="V48" s="22" t="n"/>
      <c r="W48" s="22" t="n"/>
    </row>
    <row r="49" ht="36" customHeight="1">
      <c r="A49" s="16">
        <f>IF(B49="","","G-"&amp;TEXT(ROW()-6,"000"))</f>
        <v/>
      </c>
      <c r="B49" s="22" t="n"/>
      <c r="C49" s="22" t="n"/>
      <c r="D49" s="22" t="n"/>
      <c r="E49" s="22" t="n"/>
      <c r="F49" s="22" t="n"/>
      <c r="G49" s="22" t="n"/>
      <c r="H49" s="22" t="n"/>
      <c r="I49" s="22" t="n"/>
      <c r="J49" s="18">
        <f>IF(G49="","",IF(G49="Prospect",0.05,IF(G49="Researching",0.1,IF(G49="Qualification",0.2,IF(G49="LOI planned",0.25,IF(G49="LOI submitted",0.35,IF(G49="Invited",0.55,IF(G49="Application planned",0.5,IF(G49="Application in progress",0.65,IF(G49="Submitted",0.75,IF(G49="Decision pending",0.8,IF(G49="Awarded",1,0))))))))))))</f>
        <v/>
      </c>
      <c r="K49" s="23" t="n"/>
      <c r="L49" s="20">
        <f>IF(OR(K49="",J49=""),"",ROUND(K49*J49,2))</f>
        <v/>
      </c>
      <c r="M49" s="24" t="n"/>
      <c r="N49" s="24" t="n"/>
      <c r="O49" s="24" t="n"/>
      <c r="P49" s="16">
        <f>IF(O49="","",O49-TODAY())</f>
        <v/>
      </c>
      <c r="Q49" s="22" t="n"/>
      <c r="R49" s="24" t="n"/>
      <c r="S49" s="16">
        <f>IF(OR(B49="",R49=""),"",IF(OR(G49="Awarded",G49="Declined",G49="Closed"),"CLOSED",IF(R49&lt;TODAY(),"OVERDUE",IF(R49&lt;=TODAY()+7,"DUE SOON","ON TRACK"))))</f>
        <v/>
      </c>
      <c r="T49" s="24" t="n"/>
      <c r="U49" s="22" t="n"/>
      <c r="V49" s="22" t="n"/>
      <c r="W49" s="22" t="n"/>
    </row>
    <row r="50" ht="36" customHeight="1">
      <c r="A50" s="16">
        <f>IF(B50="","","G-"&amp;TEXT(ROW()-6,"000"))</f>
        <v/>
      </c>
      <c r="B50" s="22" t="n"/>
      <c r="C50" s="22" t="n"/>
      <c r="D50" s="22" t="n"/>
      <c r="E50" s="22" t="n"/>
      <c r="F50" s="22" t="n"/>
      <c r="G50" s="22" t="n"/>
      <c r="H50" s="22" t="n"/>
      <c r="I50" s="22" t="n"/>
      <c r="J50" s="18">
        <f>IF(G50="","",IF(G50="Prospect",0.05,IF(G50="Researching",0.1,IF(G50="Qualification",0.2,IF(G50="LOI planned",0.25,IF(G50="LOI submitted",0.35,IF(G50="Invited",0.55,IF(G50="Application planned",0.5,IF(G50="Application in progress",0.65,IF(G50="Submitted",0.75,IF(G50="Decision pending",0.8,IF(G50="Awarded",1,0))))))))))))</f>
        <v/>
      </c>
      <c r="K50" s="23" t="n"/>
      <c r="L50" s="20">
        <f>IF(OR(K50="",J50=""),"",ROUND(K50*J50,2))</f>
        <v/>
      </c>
      <c r="M50" s="24" t="n"/>
      <c r="N50" s="24" t="n"/>
      <c r="O50" s="24" t="n"/>
      <c r="P50" s="16">
        <f>IF(O50="","",O50-TODAY())</f>
        <v/>
      </c>
      <c r="Q50" s="22" t="n"/>
      <c r="R50" s="24" t="n"/>
      <c r="S50" s="16">
        <f>IF(OR(B50="",R50=""),"",IF(OR(G50="Awarded",G50="Declined",G50="Closed"),"CLOSED",IF(R50&lt;TODAY(),"OVERDUE",IF(R50&lt;=TODAY()+7,"DUE SOON","ON TRACK"))))</f>
        <v/>
      </c>
      <c r="T50" s="24" t="n"/>
      <c r="U50" s="22" t="n"/>
      <c r="V50" s="22" t="n"/>
      <c r="W50" s="22" t="n"/>
    </row>
    <row r="51" ht="36" customHeight="1">
      <c r="A51" s="16">
        <f>IF(B51="","","G-"&amp;TEXT(ROW()-6,"000"))</f>
        <v/>
      </c>
      <c r="B51" s="22" t="n"/>
      <c r="C51" s="22" t="n"/>
      <c r="D51" s="22" t="n"/>
      <c r="E51" s="22" t="n"/>
      <c r="F51" s="22" t="n"/>
      <c r="G51" s="22" t="n"/>
      <c r="H51" s="22" t="n"/>
      <c r="I51" s="22" t="n"/>
      <c r="J51" s="18">
        <f>IF(G51="","",IF(G51="Prospect",0.05,IF(G51="Researching",0.1,IF(G51="Qualification",0.2,IF(G51="LOI planned",0.25,IF(G51="LOI submitted",0.35,IF(G51="Invited",0.55,IF(G51="Application planned",0.5,IF(G51="Application in progress",0.65,IF(G51="Submitted",0.75,IF(G51="Decision pending",0.8,IF(G51="Awarded",1,0))))))))))))</f>
        <v/>
      </c>
      <c r="K51" s="23" t="n"/>
      <c r="L51" s="20">
        <f>IF(OR(K51="",J51=""),"",ROUND(K51*J51,2))</f>
        <v/>
      </c>
      <c r="M51" s="24" t="n"/>
      <c r="N51" s="24" t="n"/>
      <c r="O51" s="24" t="n"/>
      <c r="P51" s="16">
        <f>IF(O51="","",O51-TODAY())</f>
        <v/>
      </c>
      <c r="Q51" s="22" t="n"/>
      <c r="R51" s="24" t="n"/>
      <c r="S51" s="16">
        <f>IF(OR(B51="",R51=""),"",IF(OR(G51="Awarded",G51="Declined",G51="Closed"),"CLOSED",IF(R51&lt;TODAY(),"OVERDUE",IF(R51&lt;=TODAY()+7,"DUE SOON","ON TRACK"))))</f>
        <v/>
      </c>
      <c r="T51" s="24" t="n"/>
      <c r="U51" s="22" t="n"/>
      <c r="V51" s="22" t="n"/>
      <c r="W51" s="22" t="n"/>
    </row>
    <row r="52" ht="36" customHeight="1">
      <c r="A52" s="16">
        <f>IF(B52="","","G-"&amp;TEXT(ROW()-6,"000"))</f>
        <v/>
      </c>
      <c r="B52" s="22" t="n"/>
      <c r="C52" s="22" t="n"/>
      <c r="D52" s="22" t="n"/>
      <c r="E52" s="22" t="n"/>
      <c r="F52" s="22" t="n"/>
      <c r="G52" s="22" t="n"/>
      <c r="H52" s="22" t="n"/>
      <c r="I52" s="22" t="n"/>
      <c r="J52" s="18">
        <f>IF(G52="","",IF(G52="Prospect",0.05,IF(G52="Researching",0.1,IF(G52="Qualification",0.2,IF(G52="LOI planned",0.25,IF(G52="LOI submitted",0.35,IF(G52="Invited",0.55,IF(G52="Application planned",0.5,IF(G52="Application in progress",0.65,IF(G52="Submitted",0.75,IF(G52="Decision pending",0.8,IF(G52="Awarded",1,0))))))))))))</f>
        <v/>
      </c>
      <c r="K52" s="23" t="n"/>
      <c r="L52" s="20">
        <f>IF(OR(K52="",J52=""),"",ROUND(K52*J52,2))</f>
        <v/>
      </c>
      <c r="M52" s="24" t="n"/>
      <c r="N52" s="24" t="n"/>
      <c r="O52" s="24" t="n"/>
      <c r="P52" s="16">
        <f>IF(O52="","",O52-TODAY())</f>
        <v/>
      </c>
      <c r="Q52" s="22" t="n"/>
      <c r="R52" s="24" t="n"/>
      <c r="S52" s="16">
        <f>IF(OR(B52="",R52=""),"",IF(OR(G52="Awarded",G52="Declined",G52="Closed"),"CLOSED",IF(R52&lt;TODAY(),"OVERDUE",IF(R52&lt;=TODAY()+7,"DUE SOON","ON TRACK"))))</f>
        <v/>
      </c>
      <c r="T52" s="24" t="n"/>
      <c r="U52" s="22" t="n"/>
      <c r="V52" s="22" t="n"/>
      <c r="W52" s="22" t="n"/>
    </row>
    <row r="53" ht="36" customHeight="1">
      <c r="A53" s="16">
        <f>IF(B53="","","G-"&amp;TEXT(ROW()-6,"000"))</f>
        <v/>
      </c>
      <c r="B53" s="22" t="n"/>
      <c r="C53" s="22" t="n"/>
      <c r="D53" s="22" t="n"/>
      <c r="E53" s="22" t="n"/>
      <c r="F53" s="22" t="n"/>
      <c r="G53" s="22" t="n"/>
      <c r="H53" s="22" t="n"/>
      <c r="I53" s="22" t="n"/>
      <c r="J53" s="18">
        <f>IF(G53="","",IF(G53="Prospect",0.05,IF(G53="Researching",0.1,IF(G53="Qualification",0.2,IF(G53="LOI planned",0.25,IF(G53="LOI submitted",0.35,IF(G53="Invited",0.55,IF(G53="Application planned",0.5,IF(G53="Application in progress",0.65,IF(G53="Submitted",0.75,IF(G53="Decision pending",0.8,IF(G53="Awarded",1,0))))))))))))</f>
        <v/>
      </c>
      <c r="K53" s="23" t="n"/>
      <c r="L53" s="20">
        <f>IF(OR(K53="",J53=""),"",ROUND(K53*J53,2))</f>
        <v/>
      </c>
      <c r="M53" s="24" t="n"/>
      <c r="N53" s="24" t="n"/>
      <c r="O53" s="24" t="n"/>
      <c r="P53" s="16">
        <f>IF(O53="","",O53-TODAY())</f>
        <v/>
      </c>
      <c r="Q53" s="22" t="n"/>
      <c r="R53" s="24" t="n"/>
      <c r="S53" s="16">
        <f>IF(OR(B53="",R53=""),"",IF(OR(G53="Awarded",G53="Declined",G53="Closed"),"CLOSED",IF(R53&lt;TODAY(),"OVERDUE",IF(R53&lt;=TODAY()+7,"DUE SOON","ON TRACK"))))</f>
        <v/>
      </c>
      <c r="T53" s="24" t="n"/>
      <c r="U53" s="22" t="n"/>
      <c r="V53" s="22" t="n"/>
      <c r="W53" s="22" t="n"/>
    </row>
    <row r="54" ht="36" customHeight="1">
      <c r="A54" s="16">
        <f>IF(B54="","","G-"&amp;TEXT(ROW()-6,"000"))</f>
        <v/>
      </c>
      <c r="B54" s="22" t="n"/>
      <c r="C54" s="22" t="n"/>
      <c r="D54" s="22" t="n"/>
      <c r="E54" s="22" t="n"/>
      <c r="F54" s="22" t="n"/>
      <c r="G54" s="22" t="n"/>
      <c r="H54" s="22" t="n"/>
      <c r="I54" s="22" t="n"/>
      <c r="J54" s="18">
        <f>IF(G54="","",IF(G54="Prospect",0.05,IF(G54="Researching",0.1,IF(G54="Qualification",0.2,IF(G54="LOI planned",0.25,IF(G54="LOI submitted",0.35,IF(G54="Invited",0.55,IF(G54="Application planned",0.5,IF(G54="Application in progress",0.65,IF(G54="Submitted",0.75,IF(G54="Decision pending",0.8,IF(G54="Awarded",1,0))))))))))))</f>
        <v/>
      </c>
      <c r="K54" s="23" t="n"/>
      <c r="L54" s="20">
        <f>IF(OR(K54="",J54=""),"",ROUND(K54*J54,2))</f>
        <v/>
      </c>
      <c r="M54" s="24" t="n"/>
      <c r="N54" s="24" t="n"/>
      <c r="O54" s="24" t="n"/>
      <c r="P54" s="16">
        <f>IF(O54="","",O54-TODAY())</f>
        <v/>
      </c>
      <c r="Q54" s="22" t="n"/>
      <c r="R54" s="24" t="n"/>
      <c r="S54" s="16">
        <f>IF(OR(B54="",R54=""),"",IF(OR(G54="Awarded",G54="Declined",G54="Closed"),"CLOSED",IF(R54&lt;TODAY(),"OVERDUE",IF(R54&lt;=TODAY()+7,"DUE SOON","ON TRACK"))))</f>
        <v/>
      </c>
      <c r="T54" s="24" t="n"/>
      <c r="U54" s="22" t="n"/>
      <c r="V54" s="22" t="n"/>
      <c r="W54" s="22" t="n"/>
    </row>
    <row r="55" ht="36" customHeight="1">
      <c r="A55" s="16">
        <f>IF(B55="","","G-"&amp;TEXT(ROW()-6,"000"))</f>
        <v/>
      </c>
      <c r="B55" s="22" t="n"/>
      <c r="C55" s="22" t="n"/>
      <c r="D55" s="22" t="n"/>
      <c r="E55" s="22" t="n"/>
      <c r="F55" s="22" t="n"/>
      <c r="G55" s="22" t="n"/>
      <c r="H55" s="22" t="n"/>
      <c r="I55" s="22" t="n"/>
      <c r="J55" s="18">
        <f>IF(G55="","",IF(G55="Prospect",0.05,IF(G55="Researching",0.1,IF(G55="Qualification",0.2,IF(G55="LOI planned",0.25,IF(G55="LOI submitted",0.35,IF(G55="Invited",0.55,IF(G55="Application planned",0.5,IF(G55="Application in progress",0.65,IF(G55="Submitted",0.75,IF(G55="Decision pending",0.8,IF(G55="Awarded",1,0))))))))))))</f>
        <v/>
      </c>
      <c r="K55" s="23" t="n"/>
      <c r="L55" s="20">
        <f>IF(OR(K55="",J55=""),"",ROUND(K55*J55,2))</f>
        <v/>
      </c>
      <c r="M55" s="24" t="n"/>
      <c r="N55" s="24" t="n"/>
      <c r="O55" s="24" t="n"/>
      <c r="P55" s="16">
        <f>IF(O55="","",O55-TODAY())</f>
        <v/>
      </c>
      <c r="Q55" s="22" t="n"/>
      <c r="R55" s="24" t="n"/>
      <c r="S55" s="16">
        <f>IF(OR(B55="",R55=""),"",IF(OR(G55="Awarded",G55="Declined",G55="Closed"),"CLOSED",IF(R55&lt;TODAY(),"OVERDUE",IF(R55&lt;=TODAY()+7,"DUE SOON","ON TRACK"))))</f>
        <v/>
      </c>
      <c r="T55" s="24" t="n"/>
      <c r="U55" s="22" t="n"/>
      <c r="V55" s="22" t="n"/>
      <c r="W55" s="22" t="n"/>
    </row>
    <row r="56" ht="36" customHeight="1">
      <c r="A56" s="16">
        <f>IF(B56="","","G-"&amp;TEXT(ROW()-6,"000"))</f>
        <v/>
      </c>
      <c r="B56" s="22" t="n"/>
      <c r="C56" s="22" t="n"/>
      <c r="D56" s="22" t="n"/>
      <c r="E56" s="22" t="n"/>
      <c r="F56" s="22" t="n"/>
      <c r="G56" s="22" t="n"/>
      <c r="H56" s="22" t="n"/>
      <c r="I56" s="22" t="n"/>
      <c r="J56" s="18">
        <f>IF(G56="","",IF(G56="Prospect",0.05,IF(G56="Researching",0.1,IF(G56="Qualification",0.2,IF(G56="LOI planned",0.25,IF(G56="LOI submitted",0.35,IF(G56="Invited",0.55,IF(G56="Application planned",0.5,IF(G56="Application in progress",0.65,IF(G56="Submitted",0.75,IF(G56="Decision pending",0.8,IF(G56="Awarded",1,0))))))))))))</f>
        <v/>
      </c>
      <c r="K56" s="23" t="n"/>
      <c r="L56" s="20">
        <f>IF(OR(K56="",J56=""),"",ROUND(K56*J56,2))</f>
        <v/>
      </c>
      <c r="M56" s="24" t="n"/>
      <c r="N56" s="24" t="n"/>
      <c r="O56" s="24" t="n"/>
      <c r="P56" s="16">
        <f>IF(O56="","",O56-TODAY())</f>
        <v/>
      </c>
      <c r="Q56" s="22" t="n"/>
      <c r="R56" s="24" t="n"/>
      <c r="S56" s="16">
        <f>IF(OR(B56="",R56=""),"",IF(OR(G56="Awarded",G56="Declined",G56="Closed"),"CLOSED",IF(R56&lt;TODAY(),"OVERDUE",IF(R56&lt;=TODAY()+7,"DUE SOON","ON TRACK"))))</f>
        <v/>
      </c>
      <c r="T56" s="24" t="n"/>
      <c r="U56" s="22" t="n"/>
      <c r="V56" s="22" t="n"/>
      <c r="W56" s="22" t="n"/>
    </row>
    <row r="57" ht="36" customHeight="1">
      <c r="A57" s="16">
        <f>IF(B57="","","G-"&amp;TEXT(ROW()-6,"000"))</f>
        <v/>
      </c>
      <c r="B57" s="22" t="n"/>
      <c r="C57" s="22" t="n"/>
      <c r="D57" s="22" t="n"/>
      <c r="E57" s="22" t="n"/>
      <c r="F57" s="22" t="n"/>
      <c r="G57" s="22" t="n"/>
      <c r="H57" s="22" t="n"/>
      <c r="I57" s="22" t="n"/>
      <c r="J57" s="18">
        <f>IF(G57="","",IF(G57="Prospect",0.05,IF(G57="Researching",0.1,IF(G57="Qualification",0.2,IF(G57="LOI planned",0.25,IF(G57="LOI submitted",0.35,IF(G57="Invited",0.55,IF(G57="Application planned",0.5,IF(G57="Application in progress",0.65,IF(G57="Submitted",0.75,IF(G57="Decision pending",0.8,IF(G57="Awarded",1,0))))))))))))</f>
        <v/>
      </c>
      <c r="K57" s="23" t="n"/>
      <c r="L57" s="20">
        <f>IF(OR(K57="",J57=""),"",ROUND(K57*J57,2))</f>
        <v/>
      </c>
      <c r="M57" s="24" t="n"/>
      <c r="N57" s="24" t="n"/>
      <c r="O57" s="24" t="n"/>
      <c r="P57" s="16">
        <f>IF(O57="","",O57-TODAY())</f>
        <v/>
      </c>
      <c r="Q57" s="22" t="n"/>
      <c r="R57" s="24" t="n"/>
      <c r="S57" s="16">
        <f>IF(OR(B57="",R57=""),"",IF(OR(G57="Awarded",G57="Declined",G57="Closed"),"CLOSED",IF(R57&lt;TODAY(),"OVERDUE",IF(R57&lt;=TODAY()+7,"DUE SOON","ON TRACK"))))</f>
        <v/>
      </c>
      <c r="T57" s="24" t="n"/>
      <c r="U57" s="22" t="n"/>
      <c r="V57" s="22" t="n"/>
      <c r="W57" s="22" t="n"/>
    </row>
    <row r="58" ht="36" customHeight="1">
      <c r="A58" s="16">
        <f>IF(B58="","","G-"&amp;TEXT(ROW()-6,"000"))</f>
        <v/>
      </c>
      <c r="B58" s="22" t="n"/>
      <c r="C58" s="22" t="n"/>
      <c r="D58" s="22" t="n"/>
      <c r="E58" s="22" t="n"/>
      <c r="F58" s="22" t="n"/>
      <c r="G58" s="22" t="n"/>
      <c r="H58" s="22" t="n"/>
      <c r="I58" s="22" t="n"/>
      <c r="J58" s="18">
        <f>IF(G58="","",IF(G58="Prospect",0.05,IF(G58="Researching",0.1,IF(G58="Qualification",0.2,IF(G58="LOI planned",0.25,IF(G58="LOI submitted",0.35,IF(G58="Invited",0.55,IF(G58="Application planned",0.5,IF(G58="Application in progress",0.65,IF(G58="Submitted",0.75,IF(G58="Decision pending",0.8,IF(G58="Awarded",1,0))))))))))))</f>
        <v/>
      </c>
      <c r="K58" s="23" t="n"/>
      <c r="L58" s="20">
        <f>IF(OR(K58="",J58=""),"",ROUND(K58*J58,2))</f>
        <v/>
      </c>
      <c r="M58" s="24" t="n"/>
      <c r="N58" s="24" t="n"/>
      <c r="O58" s="24" t="n"/>
      <c r="P58" s="16">
        <f>IF(O58="","",O58-TODAY())</f>
        <v/>
      </c>
      <c r="Q58" s="22" t="n"/>
      <c r="R58" s="24" t="n"/>
      <c r="S58" s="16">
        <f>IF(OR(B58="",R58=""),"",IF(OR(G58="Awarded",G58="Declined",G58="Closed"),"CLOSED",IF(R58&lt;TODAY(),"OVERDUE",IF(R58&lt;=TODAY()+7,"DUE SOON","ON TRACK"))))</f>
        <v/>
      </c>
      <c r="T58" s="24" t="n"/>
      <c r="U58" s="22" t="n"/>
      <c r="V58" s="22" t="n"/>
      <c r="W58" s="22" t="n"/>
    </row>
    <row r="59" ht="36" customHeight="1">
      <c r="A59" s="16">
        <f>IF(B59="","","G-"&amp;TEXT(ROW()-6,"000"))</f>
        <v/>
      </c>
      <c r="B59" s="22" t="n"/>
      <c r="C59" s="22" t="n"/>
      <c r="D59" s="22" t="n"/>
      <c r="E59" s="22" t="n"/>
      <c r="F59" s="22" t="n"/>
      <c r="G59" s="22" t="n"/>
      <c r="H59" s="22" t="n"/>
      <c r="I59" s="22" t="n"/>
      <c r="J59" s="18">
        <f>IF(G59="","",IF(G59="Prospect",0.05,IF(G59="Researching",0.1,IF(G59="Qualification",0.2,IF(G59="LOI planned",0.25,IF(G59="LOI submitted",0.35,IF(G59="Invited",0.55,IF(G59="Application planned",0.5,IF(G59="Application in progress",0.65,IF(G59="Submitted",0.75,IF(G59="Decision pending",0.8,IF(G59="Awarded",1,0))))))))))))</f>
        <v/>
      </c>
      <c r="K59" s="23" t="n"/>
      <c r="L59" s="20">
        <f>IF(OR(K59="",J59=""),"",ROUND(K59*J59,2))</f>
        <v/>
      </c>
      <c r="M59" s="24" t="n"/>
      <c r="N59" s="24" t="n"/>
      <c r="O59" s="24" t="n"/>
      <c r="P59" s="16">
        <f>IF(O59="","",O59-TODAY())</f>
        <v/>
      </c>
      <c r="Q59" s="22" t="n"/>
      <c r="R59" s="24" t="n"/>
      <c r="S59" s="16">
        <f>IF(OR(B59="",R59=""),"",IF(OR(G59="Awarded",G59="Declined",G59="Closed"),"CLOSED",IF(R59&lt;TODAY(),"OVERDUE",IF(R59&lt;=TODAY()+7,"DUE SOON","ON TRACK"))))</f>
        <v/>
      </c>
      <c r="T59" s="24" t="n"/>
      <c r="U59" s="22" t="n"/>
      <c r="V59" s="22" t="n"/>
      <c r="W59" s="22" t="n"/>
    </row>
    <row r="60" ht="36" customHeight="1">
      <c r="A60" s="16">
        <f>IF(B60="","","G-"&amp;TEXT(ROW()-6,"000"))</f>
        <v/>
      </c>
      <c r="B60" s="22" t="n"/>
      <c r="C60" s="22" t="n"/>
      <c r="D60" s="22" t="n"/>
      <c r="E60" s="22" t="n"/>
      <c r="F60" s="22" t="n"/>
      <c r="G60" s="22" t="n"/>
      <c r="H60" s="22" t="n"/>
      <c r="I60" s="22" t="n"/>
      <c r="J60" s="18">
        <f>IF(G60="","",IF(G60="Prospect",0.05,IF(G60="Researching",0.1,IF(G60="Qualification",0.2,IF(G60="LOI planned",0.25,IF(G60="LOI submitted",0.35,IF(G60="Invited",0.55,IF(G60="Application planned",0.5,IF(G60="Application in progress",0.65,IF(G60="Submitted",0.75,IF(G60="Decision pending",0.8,IF(G60="Awarded",1,0))))))))))))</f>
        <v/>
      </c>
      <c r="K60" s="23" t="n"/>
      <c r="L60" s="20">
        <f>IF(OR(K60="",J60=""),"",ROUND(K60*J60,2))</f>
        <v/>
      </c>
      <c r="M60" s="24" t="n"/>
      <c r="N60" s="24" t="n"/>
      <c r="O60" s="24" t="n"/>
      <c r="P60" s="16">
        <f>IF(O60="","",O60-TODAY())</f>
        <v/>
      </c>
      <c r="Q60" s="22" t="n"/>
      <c r="R60" s="24" t="n"/>
      <c r="S60" s="16">
        <f>IF(OR(B60="",R60=""),"",IF(OR(G60="Awarded",G60="Declined",G60="Closed"),"CLOSED",IF(R60&lt;TODAY(),"OVERDUE",IF(R60&lt;=TODAY()+7,"DUE SOON","ON TRACK"))))</f>
        <v/>
      </c>
      <c r="T60" s="24" t="n"/>
      <c r="U60" s="22" t="n"/>
      <c r="V60" s="22" t="n"/>
      <c r="W60" s="22" t="n"/>
    </row>
    <row r="61" ht="36" customHeight="1">
      <c r="A61" s="16">
        <f>IF(B61="","","G-"&amp;TEXT(ROW()-6,"000"))</f>
        <v/>
      </c>
      <c r="B61" s="22" t="n"/>
      <c r="C61" s="22" t="n"/>
      <c r="D61" s="22" t="n"/>
      <c r="E61" s="22" t="n"/>
      <c r="F61" s="22" t="n"/>
      <c r="G61" s="22" t="n"/>
      <c r="H61" s="22" t="n"/>
      <c r="I61" s="22" t="n"/>
      <c r="J61" s="18">
        <f>IF(G61="","",IF(G61="Prospect",0.05,IF(G61="Researching",0.1,IF(G61="Qualification",0.2,IF(G61="LOI planned",0.25,IF(G61="LOI submitted",0.35,IF(G61="Invited",0.55,IF(G61="Application planned",0.5,IF(G61="Application in progress",0.65,IF(G61="Submitted",0.75,IF(G61="Decision pending",0.8,IF(G61="Awarded",1,0))))))))))))</f>
        <v/>
      </c>
      <c r="K61" s="23" t="n"/>
      <c r="L61" s="20">
        <f>IF(OR(K61="",J61=""),"",ROUND(K61*J61,2))</f>
        <v/>
      </c>
      <c r="M61" s="24" t="n"/>
      <c r="N61" s="24" t="n"/>
      <c r="O61" s="24" t="n"/>
      <c r="P61" s="16">
        <f>IF(O61="","",O61-TODAY())</f>
        <v/>
      </c>
      <c r="Q61" s="22" t="n"/>
      <c r="R61" s="24" t="n"/>
      <c r="S61" s="16">
        <f>IF(OR(B61="",R61=""),"",IF(OR(G61="Awarded",G61="Declined",G61="Closed"),"CLOSED",IF(R61&lt;TODAY(),"OVERDUE",IF(R61&lt;=TODAY()+7,"DUE SOON","ON TRACK"))))</f>
        <v/>
      </c>
      <c r="T61" s="24" t="n"/>
      <c r="U61" s="22" t="n"/>
      <c r="V61" s="22" t="n"/>
      <c r="W61" s="22" t="n"/>
    </row>
    <row r="62" ht="36" customHeight="1">
      <c r="A62" s="16">
        <f>IF(B62="","","G-"&amp;TEXT(ROW()-6,"000"))</f>
        <v/>
      </c>
      <c r="B62" s="22" t="n"/>
      <c r="C62" s="22" t="n"/>
      <c r="D62" s="22" t="n"/>
      <c r="E62" s="22" t="n"/>
      <c r="F62" s="22" t="n"/>
      <c r="G62" s="22" t="n"/>
      <c r="H62" s="22" t="n"/>
      <c r="I62" s="22" t="n"/>
      <c r="J62" s="18">
        <f>IF(G62="","",IF(G62="Prospect",0.05,IF(G62="Researching",0.1,IF(G62="Qualification",0.2,IF(G62="LOI planned",0.25,IF(G62="LOI submitted",0.35,IF(G62="Invited",0.55,IF(G62="Application planned",0.5,IF(G62="Application in progress",0.65,IF(G62="Submitted",0.75,IF(G62="Decision pending",0.8,IF(G62="Awarded",1,0))))))))))))</f>
        <v/>
      </c>
      <c r="K62" s="23" t="n"/>
      <c r="L62" s="20">
        <f>IF(OR(K62="",J62=""),"",ROUND(K62*J62,2))</f>
        <v/>
      </c>
      <c r="M62" s="24" t="n"/>
      <c r="N62" s="24" t="n"/>
      <c r="O62" s="24" t="n"/>
      <c r="P62" s="16">
        <f>IF(O62="","",O62-TODAY())</f>
        <v/>
      </c>
      <c r="Q62" s="22" t="n"/>
      <c r="R62" s="24" t="n"/>
      <c r="S62" s="16">
        <f>IF(OR(B62="",R62=""),"",IF(OR(G62="Awarded",G62="Declined",G62="Closed"),"CLOSED",IF(R62&lt;TODAY(),"OVERDUE",IF(R62&lt;=TODAY()+7,"DUE SOON","ON TRACK"))))</f>
        <v/>
      </c>
      <c r="T62" s="24" t="n"/>
      <c r="U62" s="22" t="n"/>
      <c r="V62" s="22" t="n"/>
      <c r="W62" s="22" t="n"/>
    </row>
    <row r="63" ht="36" customHeight="1">
      <c r="A63" s="16">
        <f>IF(B63="","","G-"&amp;TEXT(ROW()-6,"000"))</f>
        <v/>
      </c>
      <c r="B63" s="22" t="n"/>
      <c r="C63" s="22" t="n"/>
      <c r="D63" s="22" t="n"/>
      <c r="E63" s="22" t="n"/>
      <c r="F63" s="22" t="n"/>
      <c r="G63" s="22" t="n"/>
      <c r="H63" s="22" t="n"/>
      <c r="I63" s="22" t="n"/>
      <c r="J63" s="18">
        <f>IF(G63="","",IF(G63="Prospect",0.05,IF(G63="Researching",0.1,IF(G63="Qualification",0.2,IF(G63="LOI planned",0.25,IF(G63="LOI submitted",0.35,IF(G63="Invited",0.55,IF(G63="Application planned",0.5,IF(G63="Application in progress",0.65,IF(G63="Submitted",0.75,IF(G63="Decision pending",0.8,IF(G63="Awarded",1,0))))))))))))</f>
        <v/>
      </c>
      <c r="K63" s="23" t="n"/>
      <c r="L63" s="20">
        <f>IF(OR(K63="",J63=""),"",ROUND(K63*J63,2))</f>
        <v/>
      </c>
      <c r="M63" s="24" t="n"/>
      <c r="N63" s="24" t="n"/>
      <c r="O63" s="24" t="n"/>
      <c r="P63" s="16">
        <f>IF(O63="","",O63-TODAY())</f>
        <v/>
      </c>
      <c r="Q63" s="22" t="n"/>
      <c r="R63" s="24" t="n"/>
      <c r="S63" s="16">
        <f>IF(OR(B63="",R63=""),"",IF(OR(G63="Awarded",G63="Declined",G63="Closed"),"CLOSED",IF(R63&lt;TODAY(),"OVERDUE",IF(R63&lt;=TODAY()+7,"DUE SOON","ON TRACK"))))</f>
        <v/>
      </c>
      <c r="T63" s="24" t="n"/>
      <c r="U63" s="22" t="n"/>
      <c r="V63" s="22" t="n"/>
      <c r="W63" s="22" t="n"/>
    </row>
    <row r="64" ht="36" customHeight="1">
      <c r="A64" s="16">
        <f>IF(B64="","","G-"&amp;TEXT(ROW()-6,"000"))</f>
        <v/>
      </c>
      <c r="B64" s="22" t="n"/>
      <c r="C64" s="22" t="n"/>
      <c r="D64" s="22" t="n"/>
      <c r="E64" s="22" t="n"/>
      <c r="F64" s="22" t="n"/>
      <c r="G64" s="22" t="n"/>
      <c r="H64" s="22" t="n"/>
      <c r="I64" s="22" t="n"/>
      <c r="J64" s="18">
        <f>IF(G64="","",IF(G64="Prospect",0.05,IF(G64="Researching",0.1,IF(G64="Qualification",0.2,IF(G64="LOI planned",0.25,IF(G64="LOI submitted",0.35,IF(G64="Invited",0.55,IF(G64="Application planned",0.5,IF(G64="Application in progress",0.65,IF(G64="Submitted",0.75,IF(G64="Decision pending",0.8,IF(G64="Awarded",1,0))))))))))))</f>
        <v/>
      </c>
      <c r="K64" s="23" t="n"/>
      <c r="L64" s="20">
        <f>IF(OR(K64="",J64=""),"",ROUND(K64*J64,2))</f>
        <v/>
      </c>
      <c r="M64" s="24" t="n"/>
      <c r="N64" s="24" t="n"/>
      <c r="O64" s="24" t="n"/>
      <c r="P64" s="16">
        <f>IF(O64="","",O64-TODAY())</f>
        <v/>
      </c>
      <c r="Q64" s="22" t="n"/>
      <c r="R64" s="24" t="n"/>
      <c r="S64" s="16">
        <f>IF(OR(B64="",R64=""),"",IF(OR(G64="Awarded",G64="Declined",G64="Closed"),"CLOSED",IF(R64&lt;TODAY(),"OVERDUE",IF(R64&lt;=TODAY()+7,"DUE SOON","ON TRACK"))))</f>
        <v/>
      </c>
      <c r="T64" s="24" t="n"/>
      <c r="U64" s="22" t="n"/>
      <c r="V64" s="22" t="n"/>
      <c r="W64" s="22" t="n"/>
    </row>
    <row r="65" ht="36" customHeight="1">
      <c r="A65" s="16">
        <f>IF(B65="","","G-"&amp;TEXT(ROW()-6,"000"))</f>
        <v/>
      </c>
      <c r="B65" s="22" t="n"/>
      <c r="C65" s="22" t="n"/>
      <c r="D65" s="22" t="n"/>
      <c r="E65" s="22" t="n"/>
      <c r="F65" s="22" t="n"/>
      <c r="G65" s="22" t="n"/>
      <c r="H65" s="22" t="n"/>
      <c r="I65" s="22" t="n"/>
      <c r="J65" s="18">
        <f>IF(G65="","",IF(G65="Prospect",0.05,IF(G65="Researching",0.1,IF(G65="Qualification",0.2,IF(G65="LOI planned",0.25,IF(G65="LOI submitted",0.35,IF(G65="Invited",0.55,IF(G65="Application planned",0.5,IF(G65="Application in progress",0.65,IF(G65="Submitted",0.75,IF(G65="Decision pending",0.8,IF(G65="Awarded",1,0))))))))))))</f>
        <v/>
      </c>
      <c r="K65" s="23" t="n"/>
      <c r="L65" s="20">
        <f>IF(OR(K65="",J65=""),"",ROUND(K65*J65,2))</f>
        <v/>
      </c>
      <c r="M65" s="24" t="n"/>
      <c r="N65" s="24" t="n"/>
      <c r="O65" s="24" t="n"/>
      <c r="P65" s="16">
        <f>IF(O65="","",O65-TODAY())</f>
        <v/>
      </c>
      <c r="Q65" s="22" t="n"/>
      <c r="R65" s="24" t="n"/>
      <c r="S65" s="16">
        <f>IF(OR(B65="",R65=""),"",IF(OR(G65="Awarded",G65="Declined",G65="Closed"),"CLOSED",IF(R65&lt;TODAY(),"OVERDUE",IF(R65&lt;=TODAY()+7,"DUE SOON","ON TRACK"))))</f>
        <v/>
      </c>
      <c r="T65" s="24" t="n"/>
      <c r="U65" s="22" t="n"/>
      <c r="V65" s="22" t="n"/>
      <c r="W65" s="22" t="n"/>
    </row>
    <row r="66" ht="36" customHeight="1">
      <c r="A66" s="16">
        <f>IF(B66="","","G-"&amp;TEXT(ROW()-6,"000"))</f>
        <v/>
      </c>
      <c r="B66" s="22" t="n"/>
      <c r="C66" s="22" t="n"/>
      <c r="D66" s="22" t="n"/>
      <c r="E66" s="22" t="n"/>
      <c r="F66" s="22" t="n"/>
      <c r="G66" s="22" t="n"/>
      <c r="H66" s="22" t="n"/>
      <c r="I66" s="22" t="n"/>
      <c r="J66" s="18">
        <f>IF(G66="","",IF(G66="Prospect",0.05,IF(G66="Researching",0.1,IF(G66="Qualification",0.2,IF(G66="LOI planned",0.25,IF(G66="LOI submitted",0.35,IF(G66="Invited",0.55,IF(G66="Application planned",0.5,IF(G66="Application in progress",0.65,IF(G66="Submitted",0.75,IF(G66="Decision pending",0.8,IF(G66="Awarded",1,0))))))))))))</f>
        <v/>
      </c>
      <c r="K66" s="23" t="n"/>
      <c r="L66" s="20">
        <f>IF(OR(K66="",J66=""),"",ROUND(K66*J66,2))</f>
        <v/>
      </c>
      <c r="M66" s="24" t="n"/>
      <c r="N66" s="24" t="n"/>
      <c r="O66" s="24" t="n"/>
      <c r="P66" s="16">
        <f>IF(O66="","",O66-TODAY())</f>
        <v/>
      </c>
      <c r="Q66" s="22" t="n"/>
      <c r="R66" s="24" t="n"/>
      <c r="S66" s="16">
        <f>IF(OR(B66="",R66=""),"",IF(OR(G66="Awarded",G66="Declined",G66="Closed"),"CLOSED",IF(R66&lt;TODAY(),"OVERDUE",IF(R66&lt;=TODAY()+7,"DUE SOON","ON TRACK"))))</f>
        <v/>
      </c>
      <c r="T66" s="24" t="n"/>
      <c r="U66" s="22" t="n"/>
      <c r="V66" s="22" t="n"/>
      <c r="W66" s="22" t="n"/>
    </row>
    <row r="67" ht="36" customHeight="1">
      <c r="A67" s="16">
        <f>IF(B67="","","G-"&amp;TEXT(ROW()-6,"000"))</f>
        <v/>
      </c>
      <c r="B67" s="22" t="n"/>
      <c r="C67" s="22" t="n"/>
      <c r="D67" s="22" t="n"/>
      <c r="E67" s="22" t="n"/>
      <c r="F67" s="22" t="n"/>
      <c r="G67" s="22" t="n"/>
      <c r="H67" s="22" t="n"/>
      <c r="I67" s="22" t="n"/>
      <c r="J67" s="18">
        <f>IF(G67="","",IF(G67="Prospect",0.05,IF(G67="Researching",0.1,IF(G67="Qualification",0.2,IF(G67="LOI planned",0.25,IF(G67="LOI submitted",0.35,IF(G67="Invited",0.55,IF(G67="Application planned",0.5,IF(G67="Application in progress",0.65,IF(G67="Submitted",0.75,IF(G67="Decision pending",0.8,IF(G67="Awarded",1,0))))))))))))</f>
        <v/>
      </c>
      <c r="K67" s="23" t="n"/>
      <c r="L67" s="20">
        <f>IF(OR(K67="",J67=""),"",ROUND(K67*J67,2))</f>
        <v/>
      </c>
      <c r="M67" s="24" t="n"/>
      <c r="N67" s="24" t="n"/>
      <c r="O67" s="24" t="n"/>
      <c r="P67" s="16">
        <f>IF(O67="","",O67-TODAY())</f>
        <v/>
      </c>
      <c r="Q67" s="22" t="n"/>
      <c r="R67" s="24" t="n"/>
      <c r="S67" s="16">
        <f>IF(OR(B67="",R67=""),"",IF(OR(G67="Awarded",G67="Declined",G67="Closed"),"CLOSED",IF(R67&lt;TODAY(),"OVERDUE",IF(R67&lt;=TODAY()+7,"DUE SOON","ON TRACK"))))</f>
        <v/>
      </c>
      <c r="T67" s="24" t="n"/>
      <c r="U67" s="22" t="n"/>
      <c r="V67" s="22" t="n"/>
      <c r="W67" s="22" t="n"/>
    </row>
    <row r="68" ht="36" customHeight="1">
      <c r="A68" s="16">
        <f>IF(B68="","","G-"&amp;TEXT(ROW()-6,"000"))</f>
        <v/>
      </c>
      <c r="B68" s="22" t="n"/>
      <c r="C68" s="22" t="n"/>
      <c r="D68" s="22" t="n"/>
      <c r="E68" s="22" t="n"/>
      <c r="F68" s="22" t="n"/>
      <c r="G68" s="22" t="n"/>
      <c r="H68" s="22" t="n"/>
      <c r="I68" s="22" t="n"/>
      <c r="J68" s="18">
        <f>IF(G68="","",IF(G68="Prospect",0.05,IF(G68="Researching",0.1,IF(G68="Qualification",0.2,IF(G68="LOI planned",0.25,IF(G68="LOI submitted",0.35,IF(G68="Invited",0.55,IF(G68="Application planned",0.5,IF(G68="Application in progress",0.65,IF(G68="Submitted",0.75,IF(G68="Decision pending",0.8,IF(G68="Awarded",1,0))))))))))))</f>
        <v/>
      </c>
      <c r="K68" s="23" t="n"/>
      <c r="L68" s="20">
        <f>IF(OR(K68="",J68=""),"",ROUND(K68*J68,2))</f>
        <v/>
      </c>
      <c r="M68" s="24" t="n"/>
      <c r="N68" s="24" t="n"/>
      <c r="O68" s="24" t="n"/>
      <c r="P68" s="16">
        <f>IF(O68="","",O68-TODAY())</f>
        <v/>
      </c>
      <c r="Q68" s="22" t="n"/>
      <c r="R68" s="24" t="n"/>
      <c r="S68" s="16">
        <f>IF(OR(B68="",R68=""),"",IF(OR(G68="Awarded",G68="Declined",G68="Closed"),"CLOSED",IF(R68&lt;TODAY(),"OVERDUE",IF(R68&lt;=TODAY()+7,"DUE SOON","ON TRACK"))))</f>
        <v/>
      </c>
      <c r="T68" s="24" t="n"/>
      <c r="U68" s="22" t="n"/>
      <c r="V68" s="22" t="n"/>
      <c r="W68" s="22" t="n"/>
    </row>
    <row r="69" ht="36" customHeight="1">
      <c r="A69" s="16">
        <f>IF(B69="","","G-"&amp;TEXT(ROW()-6,"000"))</f>
        <v/>
      </c>
      <c r="B69" s="22" t="n"/>
      <c r="C69" s="22" t="n"/>
      <c r="D69" s="22" t="n"/>
      <c r="E69" s="22" t="n"/>
      <c r="F69" s="22" t="n"/>
      <c r="G69" s="22" t="n"/>
      <c r="H69" s="22" t="n"/>
      <c r="I69" s="22" t="n"/>
      <c r="J69" s="18">
        <f>IF(G69="","",IF(G69="Prospect",0.05,IF(G69="Researching",0.1,IF(G69="Qualification",0.2,IF(G69="LOI planned",0.25,IF(G69="LOI submitted",0.35,IF(G69="Invited",0.55,IF(G69="Application planned",0.5,IF(G69="Application in progress",0.65,IF(G69="Submitted",0.75,IF(G69="Decision pending",0.8,IF(G69="Awarded",1,0))))))))))))</f>
        <v/>
      </c>
      <c r="K69" s="23" t="n"/>
      <c r="L69" s="20">
        <f>IF(OR(K69="",J69=""),"",ROUND(K69*J69,2))</f>
        <v/>
      </c>
      <c r="M69" s="24" t="n"/>
      <c r="N69" s="24" t="n"/>
      <c r="O69" s="24" t="n"/>
      <c r="P69" s="16">
        <f>IF(O69="","",O69-TODAY())</f>
        <v/>
      </c>
      <c r="Q69" s="22" t="n"/>
      <c r="R69" s="24" t="n"/>
      <c r="S69" s="16">
        <f>IF(OR(B69="",R69=""),"",IF(OR(G69="Awarded",G69="Declined",G69="Closed"),"CLOSED",IF(R69&lt;TODAY(),"OVERDUE",IF(R69&lt;=TODAY()+7,"DUE SOON","ON TRACK"))))</f>
        <v/>
      </c>
      <c r="T69" s="24" t="n"/>
      <c r="U69" s="22" t="n"/>
      <c r="V69" s="22" t="n"/>
      <c r="W69" s="22" t="n"/>
    </row>
    <row r="70" ht="36" customHeight="1">
      <c r="A70" s="16">
        <f>IF(B70="","","G-"&amp;TEXT(ROW()-6,"000"))</f>
        <v/>
      </c>
      <c r="B70" s="22" t="n"/>
      <c r="C70" s="22" t="n"/>
      <c r="D70" s="22" t="n"/>
      <c r="E70" s="22" t="n"/>
      <c r="F70" s="22" t="n"/>
      <c r="G70" s="22" t="n"/>
      <c r="H70" s="22" t="n"/>
      <c r="I70" s="22" t="n"/>
      <c r="J70" s="18">
        <f>IF(G70="","",IF(G70="Prospect",0.05,IF(G70="Researching",0.1,IF(G70="Qualification",0.2,IF(G70="LOI planned",0.25,IF(G70="LOI submitted",0.35,IF(G70="Invited",0.55,IF(G70="Application planned",0.5,IF(G70="Application in progress",0.65,IF(G70="Submitted",0.75,IF(G70="Decision pending",0.8,IF(G70="Awarded",1,0))))))))))))</f>
        <v/>
      </c>
      <c r="K70" s="23" t="n"/>
      <c r="L70" s="20">
        <f>IF(OR(K70="",J70=""),"",ROUND(K70*J70,2))</f>
        <v/>
      </c>
      <c r="M70" s="24" t="n"/>
      <c r="N70" s="24" t="n"/>
      <c r="O70" s="24" t="n"/>
      <c r="P70" s="16">
        <f>IF(O70="","",O70-TODAY())</f>
        <v/>
      </c>
      <c r="Q70" s="22" t="n"/>
      <c r="R70" s="24" t="n"/>
      <c r="S70" s="16">
        <f>IF(OR(B70="",R70=""),"",IF(OR(G70="Awarded",G70="Declined",G70="Closed"),"CLOSED",IF(R70&lt;TODAY(),"OVERDUE",IF(R70&lt;=TODAY()+7,"DUE SOON","ON TRACK"))))</f>
        <v/>
      </c>
      <c r="T70" s="24" t="n"/>
      <c r="U70" s="22" t="n"/>
      <c r="V70" s="22" t="n"/>
      <c r="W70" s="22" t="n"/>
    </row>
    <row r="71" ht="36" customHeight="1">
      <c r="A71" s="16">
        <f>IF(B71="","","G-"&amp;TEXT(ROW()-6,"000"))</f>
        <v/>
      </c>
      <c r="B71" s="22" t="n"/>
      <c r="C71" s="22" t="n"/>
      <c r="D71" s="22" t="n"/>
      <c r="E71" s="22" t="n"/>
      <c r="F71" s="22" t="n"/>
      <c r="G71" s="22" t="n"/>
      <c r="H71" s="22" t="n"/>
      <c r="I71" s="22" t="n"/>
      <c r="J71" s="18">
        <f>IF(G71="","",IF(G71="Prospect",0.05,IF(G71="Researching",0.1,IF(G71="Qualification",0.2,IF(G71="LOI planned",0.25,IF(G71="LOI submitted",0.35,IF(G71="Invited",0.55,IF(G71="Application planned",0.5,IF(G71="Application in progress",0.65,IF(G71="Submitted",0.75,IF(G71="Decision pending",0.8,IF(G71="Awarded",1,0))))))))))))</f>
        <v/>
      </c>
      <c r="K71" s="23" t="n"/>
      <c r="L71" s="20">
        <f>IF(OR(K71="",J71=""),"",ROUND(K71*J71,2))</f>
        <v/>
      </c>
      <c r="M71" s="24" t="n"/>
      <c r="N71" s="24" t="n"/>
      <c r="O71" s="24" t="n"/>
      <c r="P71" s="16">
        <f>IF(O71="","",O71-TODAY())</f>
        <v/>
      </c>
      <c r="Q71" s="22" t="n"/>
      <c r="R71" s="24" t="n"/>
      <c r="S71" s="16">
        <f>IF(OR(B71="",R71=""),"",IF(OR(G71="Awarded",G71="Declined",G71="Closed"),"CLOSED",IF(R71&lt;TODAY(),"OVERDUE",IF(R71&lt;=TODAY()+7,"DUE SOON","ON TRACK"))))</f>
        <v/>
      </c>
      <c r="T71" s="24" t="n"/>
      <c r="U71" s="22" t="n"/>
      <c r="V71" s="22" t="n"/>
      <c r="W71" s="22" t="n"/>
    </row>
    <row r="72" ht="36" customHeight="1">
      <c r="A72" s="16">
        <f>IF(B72="","","G-"&amp;TEXT(ROW()-6,"000"))</f>
        <v/>
      </c>
      <c r="B72" s="22" t="n"/>
      <c r="C72" s="22" t="n"/>
      <c r="D72" s="22" t="n"/>
      <c r="E72" s="22" t="n"/>
      <c r="F72" s="22" t="n"/>
      <c r="G72" s="22" t="n"/>
      <c r="H72" s="22" t="n"/>
      <c r="I72" s="22" t="n"/>
      <c r="J72" s="18">
        <f>IF(G72="","",IF(G72="Prospect",0.05,IF(G72="Researching",0.1,IF(G72="Qualification",0.2,IF(G72="LOI planned",0.25,IF(G72="LOI submitted",0.35,IF(G72="Invited",0.55,IF(G72="Application planned",0.5,IF(G72="Application in progress",0.65,IF(G72="Submitted",0.75,IF(G72="Decision pending",0.8,IF(G72="Awarded",1,0))))))))))))</f>
        <v/>
      </c>
      <c r="K72" s="23" t="n"/>
      <c r="L72" s="20">
        <f>IF(OR(K72="",J72=""),"",ROUND(K72*J72,2))</f>
        <v/>
      </c>
      <c r="M72" s="24" t="n"/>
      <c r="N72" s="24" t="n"/>
      <c r="O72" s="24" t="n"/>
      <c r="P72" s="16">
        <f>IF(O72="","",O72-TODAY())</f>
        <v/>
      </c>
      <c r="Q72" s="22" t="n"/>
      <c r="R72" s="24" t="n"/>
      <c r="S72" s="16">
        <f>IF(OR(B72="",R72=""),"",IF(OR(G72="Awarded",G72="Declined",G72="Closed"),"CLOSED",IF(R72&lt;TODAY(),"OVERDUE",IF(R72&lt;=TODAY()+7,"DUE SOON","ON TRACK"))))</f>
        <v/>
      </c>
      <c r="T72" s="24" t="n"/>
      <c r="U72" s="22" t="n"/>
      <c r="V72" s="22" t="n"/>
      <c r="W72" s="22" t="n"/>
    </row>
    <row r="73" ht="36" customHeight="1">
      <c r="A73" s="16">
        <f>IF(B73="","","G-"&amp;TEXT(ROW()-6,"000"))</f>
        <v/>
      </c>
      <c r="B73" s="22" t="n"/>
      <c r="C73" s="22" t="n"/>
      <c r="D73" s="22" t="n"/>
      <c r="E73" s="22" t="n"/>
      <c r="F73" s="22" t="n"/>
      <c r="G73" s="22" t="n"/>
      <c r="H73" s="22" t="n"/>
      <c r="I73" s="22" t="n"/>
      <c r="J73" s="18">
        <f>IF(G73="","",IF(G73="Prospect",0.05,IF(G73="Researching",0.1,IF(G73="Qualification",0.2,IF(G73="LOI planned",0.25,IF(G73="LOI submitted",0.35,IF(G73="Invited",0.55,IF(G73="Application planned",0.5,IF(G73="Application in progress",0.65,IF(G73="Submitted",0.75,IF(G73="Decision pending",0.8,IF(G73="Awarded",1,0))))))))))))</f>
        <v/>
      </c>
      <c r="K73" s="23" t="n"/>
      <c r="L73" s="20">
        <f>IF(OR(K73="",J73=""),"",ROUND(K73*J73,2))</f>
        <v/>
      </c>
      <c r="M73" s="24" t="n"/>
      <c r="N73" s="24" t="n"/>
      <c r="O73" s="24" t="n"/>
      <c r="P73" s="16">
        <f>IF(O73="","",O73-TODAY())</f>
        <v/>
      </c>
      <c r="Q73" s="22" t="n"/>
      <c r="R73" s="24" t="n"/>
      <c r="S73" s="16">
        <f>IF(OR(B73="",R73=""),"",IF(OR(G73="Awarded",G73="Declined",G73="Closed"),"CLOSED",IF(R73&lt;TODAY(),"OVERDUE",IF(R73&lt;=TODAY()+7,"DUE SOON","ON TRACK"))))</f>
        <v/>
      </c>
      <c r="T73" s="24" t="n"/>
      <c r="U73" s="22" t="n"/>
      <c r="V73" s="22" t="n"/>
      <c r="W73" s="22" t="n"/>
    </row>
    <row r="74" ht="36" customHeight="1">
      <c r="A74" s="16">
        <f>IF(B74="","","G-"&amp;TEXT(ROW()-6,"000"))</f>
        <v/>
      </c>
      <c r="B74" s="22" t="n"/>
      <c r="C74" s="22" t="n"/>
      <c r="D74" s="22" t="n"/>
      <c r="E74" s="22" t="n"/>
      <c r="F74" s="22" t="n"/>
      <c r="G74" s="22" t="n"/>
      <c r="H74" s="22" t="n"/>
      <c r="I74" s="22" t="n"/>
      <c r="J74" s="18">
        <f>IF(G74="","",IF(G74="Prospect",0.05,IF(G74="Researching",0.1,IF(G74="Qualification",0.2,IF(G74="LOI planned",0.25,IF(G74="LOI submitted",0.35,IF(G74="Invited",0.55,IF(G74="Application planned",0.5,IF(G74="Application in progress",0.65,IF(G74="Submitted",0.75,IF(G74="Decision pending",0.8,IF(G74="Awarded",1,0))))))))))))</f>
        <v/>
      </c>
      <c r="K74" s="23" t="n"/>
      <c r="L74" s="20">
        <f>IF(OR(K74="",J74=""),"",ROUND(K74*J74,2))</f>
        <v/>
      </c>
      <c r="M74" s="24" t="n"/>
      <c r="N74" s="24" t="n"/>
      <c r="O74" s="24" t="n"/>
      <c r="P74" s="16">
        <f>IF(O74="","",O74-TODAY())</f>
        <v/>
      </c>
      <c r="Q74" s="22" t="n"/>
      <c r="R74" s="24" t="n"/>
      <c r="S74" s="16">
        <f>IF(OR(B74="",R74=""),"",IF(OR(G74="Awarded",G74="Declined",G74="Closed"),"CLOSED",IF(R74&lt;TODAY(),"OVERDUE",IF(R74&lt;=TODAY()+7,"DUE SOON","ON TRACK"))))</f>
        <v/>
      </c>
      <c r="T74" s="24" t="n"/>
      <c r="U74" s="22" t="n"/>
      <c r="V74" s="22" t="n"/>
      <c r="W74" s="22" t="n"/>
    </row>
    <row r="75" ht="36" customHeight="1">
      <c r="A75" s="16">
        <f>IF(B75="","","G-"&amp;TEXT(ROW()-6,"000"))</f>
        <v/>
      </c>
      <c r="B75" s="22" t="n"/>
      <c r="C75" s="22" t="n"/>
      <c r="D75" s="22" t="n"/>
      <c r="E75" s="22" t="n"/>
      <c r="F75" s="22" t="n"/>
      <c r="G75" s="22" t="n"/>
      <c r="H75" s="22" t="n"/>
      <c r="I75" s="22" t="n"/>
      <c r="J75" s="18">
        <f>IF(G75="","",IF(G75="Prospect",0.05,IF(G75="Researching",0.1,IF(G75="Qualification",0.2,IF(G75="LOI planned",0.25,IF(G75="LOI submitted",0.35,IF(G75="Invited",0.55,IF(G75="Application planned",0.5,IF(G75="Application in progress",0.65,IF(G75="Submitted",0.75,IF(G75="Decision pending",0.8,IF(G75="Awarded",1,0))))))))))))</f>
        <v/>
      </c>
      <c r="K75" s="23" t="n"/>
      <c r="L75" s="20">
        <f>IF(OR(K75="",J75=""),"",ROUND(K75*J75,2))</f>
        <v/>
      </c>
      <c r="M75" s="24" t="n"/>
      <c r="N75" s="24" t="n"/>
      <c r="O75" s="24" t="n"/>
      <c r="P75" s="16">
        <f>IF(O75="","",O75-TODAY())</f>
        <v/>
      </c>
      <c r="Q75" s="22" t="n"/>
      <c r="R75" s="24" t="n"/>
      <c r="S75" s="16">
        <f>IF(OR(B75="",R75=""),"",IF(OR(G75="Awarded",G75="Declined",G75="Closed"),"CLOSED",IF(R75&lt;TODAY(),"OVERDUE",IF(R75&lt;=TODAY()+7,"DUE SOON","ON TRACK"))))</f>
        <v/>
      </c>
      <c r="T75" s="24" t="n"/>
      <c r="U75" s="22" t="n"/>
      <c r="V75" s="22" t="n"/>
      <c r="W75" s="22" t="n"/>
    </row>
    <row r="76" ht="36" customHeight="1">
      <c r="A76" s="16">
        <f>IF(B76="","","G-"&amp;TEXT(ROW()-6,"000"))</f>
        <v/>
      </c>
      <c r="B76" s="22" t="n"/>
      <c r="C76" s="22" t="n"/>
      <c r="D76" s="22" t="n"/>
      <c r="E76" s="22" t="n"/>
      <c r="F76" s="22" t="n"/>
      <c r="G76" s="22" t="n"/>
      <c r="H76" s="22" t="n"/>
      <c r="I76" s="22" t="n"/>
      <c r="J76" s="18">
        <f>IF(G76="","",IF(G76="Prospect",0.05,IF(G76="Researching",0.1,IF(G76="Qualification",0.2,IF(G76="LOI planned",0.25,IF(G76="LOI submitted",0.35,IF(G76="Invited",0.55,IF(G76="Application planned",0.5,IF(G76="Application in progress",0.65,IF(G76="Submitted",0.75,IF(G76="Decision pending",0.8,IF(G76="Awarded",1,0))))))))))))</f>
        <v/>
      </c>
      <c r="K76" s="23" t="n"/>
      <c r="L76" s="20">
        <f>IF(OR(K76="",J76=""),"",ROUND(K76*J76,2))</f>
        <v/>
      </c>
      <c r="M76" s="24" t="n"/>
      <c r="N76" s="24" t="n"/>
      <c r="O76" s="24" t="n"/>
      <c r="P76" s="16">
        <f>IF(O76="","",O76-TODAY())</f>
        <v/>
      </c>
      <c r="Q76" s="22" t="n"/>
      <c r="R76" s="24" t="n"/>
      <c r="S76" s="16">
        <f>IF(OR(B76="",R76=""),"",IF(OR(G76="Awarded",G76="Declined",G76="Closed"),"CLOSED",IF(R76&lt;TODAY(),"OVERDUE",IF(R76&lt;=TODAY()+7,"DUE SOON","ON TRACK"))))</f>
        <v/>
      </c>
      <c r="T76" s="24" t="n"/>
      <c r="U76" s="22" t="n"/>
      <c r="V76" s="22" t="n"/>
      <c r="W76" s="22" t="n"/>
    </row>
    <row r="77" ht="36" customHeight="1">
      <c r="A77" s="16">
        <f>IF(B77="","","G-"&amp;TEXT(ROW()-6,"000"))</f>
        <v/>
      </c>
      <c r="B77" s="22" t="n"/>
      <c r="C77" s="22" t="n"/>
      <c r="D77" s="22" t="n"/>
      <c r="E77" s="22" t="n"/>
      <c r="F77" s="22" t="n"/>
      <c r="G77" s="22" t="n"/>
      <c r="H77" s="22" t="n"/>
      <c r="I77" s="22" t="n"/>
      <c r="J77" s="18">
        <f>IF(G77="","",IF(G77="Prospect",0.05,IF(G77="Researching",0.1,IF(G77="Qualification",0.2,IF(G77="LOI planned",0.25,IF(G77="LOI submitted",0.35,IF(G77="Invited",0.55,IF(G77="Application planned",0.5,IF(G77="Application in progress",0.65,IF(G77="Submitted",0.75,IF(G77="Decision pending",0.8,IF(G77="Awarded",1,0))))))))))))</f>
        <v/>
      </c>
      <c r="K77" s="23" t="n"/>
      <c r="L77" s="20">
        <f>IF(OR(K77="",J77=""),"",ROUND(K77*J77,2))</f>
        <v/>
      </c>
      <c r="M77" s="24" t="n"/>
      <c r="N77" s="24" t="n"/>
      <c r="O77" s="24" t="n"/>
      <c r="P77" s="16">
        <f>IF(O77="","",O77-TODAY())</f>
        <v/>
      </c>
      <c r="Q77" s="22" t="n"/>
      <c r="R77" s="24" t="n"/>
      <c r="S77" s="16">
        <f>IF(OR(B77="",R77=""),"",IF(OR(G77="Awarded",G77="Declined",G77="Closed"),"CLOSED",IF(R77&lt;TODAY(),"OVERDUE",IF(R77&lt;=TODAY()+7,"DUE SOON","ON TRACK"))))</f>
        <v/>
      </c>
      <c r="T77" s="24" t="n"/>
      <c r="U77" s="22" t="n"/>
      <c r="V77" s="22" t="n"/>
      <c r="W77" s="22" t="n"/>
    </row>
    <row r="78" ht="36" customHeight="1">
      <c r="A78" s="16">
        <f>IF(B78="","","G-"&amp;TEXT(ROW()-6,"000"))</f>
        <v/>
      </c>
      <c r="B78" s="22" t="n"/>
      <c r="C78" s="22" t="n"/>
      <c r="D78" s="22" t="n"/>
      <c r="E78" s="22" t="n"/>
      <c r="F78" s="22" t="n"/>
      <c r="G78" s="22" t="n"/>
      <c r="H78" s="22" t="n"/>
      <c r="I78" s="22" t="n"/>
      <c r="J78" s="18">
        <f>IF(G78="","",IF(G78="Prospect",0.05,IF(G78="Researching",0.1,IF(G78="Qualification",0.2,IF(G78="LOI planned",0.25,IF(G78="LOI submitted",0.35,IF(G78="Invited",0.55,IF(G78="Application planned",0.5,IF(G78="Application in progress",0.65,IF(G78="Submitted",0.75,IF(G78="Decision pending",0.8,IF(G78="Awarded",1,0))))))))))))</f>
        <v/>
      </c>
      <c r="K78" s="23" t="n"/>
      <c r="L78" s="20">
        <f>IF(OR(K78="",J78=""),"",ROUND(K78*J78,2))</f>
        <v/>
      </c>
      <c r="M78" s="24" t="n"/>
      <c r="N78" s="24" t="n"/>
      <c r="O78" s="24" t="n"/>
      <c r="P78" s="16">
        <f>IF(O78="","",O78-TODAY())</f>
        <v/>
      </c>
      <c r="Q78" s="22" t="n"/>
      <c r="R78" s="24" t="n"/>
      <c r="S78" s="16">
        <f>IF(OR(B78="",R78=""),"",IF(OR(G78="Awarded",G78="Declined",G78="Closed"),"CLOSED",IF(R78&lt;TODAY(),"OVERDUE",IF(R78&lt;=TODAY()+7,"DUE SOON","ON TRACK"))))</f>
        <v/>
      </c>
      <c r="T78" s="24" t="n"/>
      <c r="U78" s="22" t="n"/>
      <c r="V78" s="22" t="n"/>
      <c r="W78" s="22" t="n"/>
    </row>
    <row r="79" ht="36" customHeight="1">
      <c r="A79" s="16">
        <f>IF(B79="","","G-"&amp;TEXT(ROW()-6,"000"))</f>
        <v/>
      </c>
      <c r="B79" s="22" t="n"/>
      <c r="C79" s="22" t="n"/>
      <c r="D79" s="22" t="n"/>
      <c r="E79" s="22" t="n"/>
      <c r="F79" s="22" t="n"/>
      <c r="G79" s="22" t="n"/>
      <c r="H79" s="22" t="n"/>
      <c r="I79" s="22" t="n"/>
      <c r="J79" s="18">
        <f>IF(G79="","",IF(G79="Prospect",0.05,IF(G79="Researching",0.1,IF(G79="Qualification",0.2,IF(G79="LOI planned",0.25,IF(G79="LOI submitted",0.35,IF(G79="Invited",0.55,IF(G79="Application planned",0.5,IF(G79="Application in progress",0.65,IF(G79="Submitted",0.75,IF(G79="Decision pending",0.8,IF(G79="Awarded",1,0))))))))))))</f>
        <v/>
      </c>
      <c r="K79" s="23" t="n"/>
      <c r="L79" s="20">
        <f>IF(OR(K79="",J79=""),"",ROUND(K79*J79,2))</f>
        <v/>
      </c>
      <c r="M79" s="24" t="n"/>
      <c r="N79" s="24" t="n"/>
      <c r="O79" s="24" t="n"/>
      <c r="P79" s="16">
        <f>IF(O79="","",O79-TODAY())</f>
        <v/>
      </c>
      <c r="Q79" s="22" t="n"/>
      <c r="R79" s="24" t="n"/>
      <c r="S79" s="16">
        <f>IF(OR(B79="",R79=""),"",IF(OR(G79="Awarded",G79="Declined",G79="Closed"),"CLOSED",IF(R79&lt;TODAY(),"OVERDUE",IF(R79&lt;=TODAY()+7,"DUE SOON","ON TRACK"))))</f>
        <v/>
      </c>
      <c r="T79" s="24" t="n"/>
      <c r="U79" s="22" t="n"/>
      <c r="V79" s="22" t="n"/>
      <c r="W79" s="22" t="n"/>
    </row>
    <row r="80" ht="36" customHeight="1">
      <c r="A80" s="16">
        <f>IF(B80="","","G-"&amp;TEXT(ROW()-6,"000"))</f>
        <v/>
      </c>
      <c r="B80" s="22" t="n"/>
      <c r="C80" s="22" t="n"/>
      <c r="D80" s="22" t="n"/>
      <c r="E80" s="22" t="n"/>
      <c r="F80" s="22" t="n"/>
      <c r="G80" s="22" t="n"/>
      <c r="H80" s="22" t="n"/>
      <c r="I80" s="22" t="n"/>
      <c r="J80" s="18">
        <f>IF(G80="","",IF(G80="Prospect",0.05,IF(G80="Researching",0.1,IF(G80="Qualification",0.2,IF(G80="LOI planned",0.25,IF(G80="LOI submitted",0.35,IF(G80="Invited",0.55,IF(G80="Application planned",0.5,IF(G80="Application in progress",0.65,IF(G80="Submitted",0.75,IF(G80="Decision pending",0.8,IF(G80="Awarded",1,0))))))))))))</f>
        <v/>
      </c>
      <c r="K80" s="23" t="n"/>
      <c r="L80" s="20">
        <f>IF(OR(K80="",J80=""),"",ROUND(K80*J80,2))</f>
        <v/>
      </c>
      <c r="M80" s="24" t="n"/>
      <c r="N80" s="24" t="n"/>
      <c r="O80" s="24" t="n"/>
      <c r="P80" s="16">
        <f>IF(O80="","",O80-TODAY())</f>
        <v/>
      </c>
      <c r="Q80" s="22" t="n"/>
      <c r="R80" s="24" t="n"/>
      <c r="S80" s="16">
        <f>IF(OR(B80="",R80=""),"",IF(OR(G80="Awarded",G80="Declined",G80="Closed"),"CLOSED",IF(R80&lt;TODAY(),"OVERDUE",IF(R80&lt;=TODAY()+7,"DUE SOON","ON TRACK"))))</f>
        <v/>
      </c>
      <c r="T80" s="24" t="n"/>
      <c r="U80" s="22" t="n"/>
      <c r="V80" s="22" t="n"/>
      <c r="W80" s="22" t="n"/>
    </row>
    <row r="81" ht="36" customHeight="1">
      <c r="A81" s="16">
        <f>IF(B81="","","G-"&amp;TEXT(ROW()-6,"000"))</f>
        <v/>
      </c>
      <c r="B81" s="22" t="n"/>
      <c r="C81" s="22" t="n"/>
      <c r="D81" s="22" t="n"/>
      <c r="E81" s="22" t="n"/>
      <c r="F81" s="22" t="n"/>
      <c r="G81" s="22" t="n"/>
      <c r="H81" s="22" t="n"/>
      <c r="I81" s="22" t="n"/>
      <c r="J81" s="18">
        <f>IF(G81="","",IF(G81="Prospect",0.05,IF(G81="Researching",0.1,IF(G81="Qualification",0.2,IF(G81="LOI planned",0.25,IF(G81="LOI submitted",0.35,IF(G81="Invited",0.55,IF(G81="Application planned",0.5,IF(G81="Application in progress",0.65,IF(G81="Submitted",0.75,IF(G81="Decision pending",0.8,IF(G81="Awarded",1,0))))))))))))</f>
        <v/>
      </c>
      <c r="K81" s="23" t="n"/>
      <c r="L81" s="20">
        <f>IF(OR(K81="",J81=""),"",ROUND(K81*J81,2))</f>
        <v/>
      </c>
      <c r="M81" s="24" t="n"/>
      <c r="N81" s="24" t="n"/>
      <c r="O81" s="24" t="n"/>
      <c r="P81" s="16">
        <f>IF(O81="","",O81-TODAY())</f>
        <v/>
      </c>
      <c r="Q81" s="22" t="n"/>
      <c r="R81" s="24" t="n"/>
      <c r="S81" s="16">
        <f>IF(OR(B81="",R81=""),"",IF(OR(G81="Awarded",G81="Declined",G81="Closed"),"CLOSED",IF(R81&lt;TODAY(),"OVERDUE",IF(R81&lt;=TODAY()+7,"DUE SOON","ON TRACK"))))</f>
        <v/>
      </c>
      <c r="T81" s="24" t="n"/>
      <c r="U81" s="22" t="n"/>
      <c r="V81" s="22" t="n"/>
      <c r="W81" s="22" t="n"/>
    </row>
    <row r="82" ht="36" customHeight="1">
      <c r="A82" s="16">
        <f>IF(B82="","","G-"&amp;TEXT(ROW()-6,"000"))</f>
        <v/>
      </c>
      <c r="B82" s="22" t="n"/>
      <c r="C82" s="22" t="n"/>
      <c r="D82" s="22" t="n"/>
      <c r="E82" s="22" t="n"/>
      <c r="F82" s="22" t="n"/>
      <c r="G82" s="22" t="n"/>
      <c r="H82" s="22" t="n"/>
      <c r="I82" s="22" t="n"/>
      <c r="J82" s="18">
        <f>IF(G82="","",IF(G82="Prospect",0.05,IF(G82="Researching",0.1,IF(G82="Qualification",0.2,IF(G82="LOI planned",0.25,IF(G82="LOI submitted",0.35,IF(G82="Invited",0.55,IF(G82="Application planned",0.5,IF(G82="Application in progress",0.65,IF(G82="Submitted",0.75,IF(G82="Decision pending",0.8,IF(G82="Awarded",1,0))))))))))))</f>
        <v/>
      </c>
      <c r="K82" s="23" t="n"/>
      <c r="L82" s="20">
        <f>IF(OR(K82="",J82=""),"",ROUND(K82*J82,2))</f>
        <v/>
      </c>
      <c r="M82" s="24" t="n"/>
      <c r="N82" s="24" t="n"/>
      <c r="O82" s="24" t="n"/>
      <c r="P82" s="16">
        <f>IF(O82="","",O82-TODAY())</f>
        <v/>
      </c>
      <c r="Q82" s="22" t="n"/>
      <c r="R82" s="24" t="n"/>
      <c r="S82" s="16">
        <f>IF(OR(B82="",R82=""),"",IF(OR(G82="Awarded",G82="Declined",G82="Closed"),"CLOSED",IF(R82&lt;TODAY(),"OVERDUE",IF(R82&lt;=TODAY()+7,"DUE SOON","ON TRACK"))))</f>
        <v/>
      </c>
      <c r="T82" s="24" t="n"/>
      <c r="U82" s="22" t="n"/>
      <c r="V82" s="22" t="n"/>
      <c r="W82" s="22" t="n"/>
    </row>
    <row r="83" ht="36" customHeight="1">
      <c r="A83" s="16">
        <f>IF(B83="","","G-"&amp;TEXT(ROW()-6,"000"))</f>
        <v/>
      </c>
      <c r="B83" s="22" t="n"/>
      <c r="C83" s="22" t="n"/>
      <c r="D83" s="22" t="n"/>
      <c r="E83" s="22" t="n"/>
      <c r="F83" s="22" t="n"/>
      <c r="G83" s="22" t="n"/>
      <c r="H83" s="22" t="n"/>
      <c r="I83" s="22" t="n"/>
      <c r="J83" s="18">
        <f>IF(G83="","",IF(G83="Prospect",0.05,IF(G83="Researching",0.1,IF(G83="Qualification",0.2,IF(G83="LOI planned",0.25,IF(G83="LOI submitted",0.35,IF(G83="Invited",0.55,IF(G83="Application planned",0.5,IF(G83="Application in progress",0.65,IF(G83="Submitted",0.75,IF(G83="Decision pending",0.8,IF(G83="Awarded",1,0))))))))))))</f>
        <v/>
      </c>
      <c r="K83" s="23" t="n"/>
      <c r="L83" s="20">
        <f>IF(OR(K83="",J83=""),"",ROUND(K83*J83,2))</f>
        <v/>
      </c>
      <c r="M83" s="24" t="n"/>
      <c r="N83" s="24" t="n"/>
      <c r="O83" s="24" t="n"/>
      <c r="P83" s="16">
        <f>IF(O83="","",O83-TODAY())</f>
        <v/>
      </c>
      <c r="Q83" s="22" t="n"/>
      <c r="R83" s="24" t="n"/>
      <c r="S83" s="16">
        <f>IF(OR(B83="",R83=""),"",IF(OR(G83="Awarded",G83="Declined",G83="Closed"),"CLOSED",IF(R83&lt;TODAY(),"OVERDUE",IF(R83&lt;=TODAY()+7,"DUE SOON","ON TRACK"))))</f>
        <v/>
      </c>
      <c r="T83" s="24" t="n"/>
      <c r="U83" s="22" t="n"/>
      <c r="V83" s="22" t="n"/>
      <c r="W83" s="22" t="n"/>
    </row>
    <row r="84" ht="36" customHeight="1">
      <c r="A84" s="16">
        <f>IF(B84="","","G-"&amp;TEXT(ROW()-6,"000"))</f>
        <v/>
      </c>
      <c r="B84" s="22" t="n"/>
      <c r="C84" s="22" t="n"/>
      <c r="D84" s="22" t="n"/>
      <c r="E84" s="22" t="n"/>
      <c r="F84" s="22" t="n"/>
      <c r="G84" s="22" t="n"/>
      <c r="H84" s="22" t="n"/>
      <c r="I84" s="22" t="n"/>
      <c r="J84" s="18">
        <f>IF(G84="","",IF(G84="Prospect",0.05,IF(G84="Researching",0.1,IF(G84="Qualification",0.2,IF(G84="LOI planned",0.25,IF(G84="LOI submitted",0.35,IF(G84="Invited",0.55,IF(G84="Application planned",0.5,IF(G84="Application in progress",0.65,IF(G84="Submitted",0.75,IF(G84="Decision pending",0.8,IF(G84="Awarded",1,0))))))))))))</f>
        <v/>
      </c>
      <c r="K84" s="23" t="n"/>
      <c r="L84" s="20">
        <f>IF(OR(K84="",J84=""),"",ROUND(K84*J84,2))</f>
        <v/>
      </c>
      <c r="M84" s="24" t="n"/>
      <c r="N84" s="24" t="n"/>
      <c r="O84" s="24" t="n"/>
      <c r="P84" s="16">
        <f>IF(O84="","",O84-TODAY())</f>
        <v/>
      </c>
      <c r="Q84" s="22" t="n"/>
      <c r="R84" s="24" t="n"/>
      <c r="S84" s="16">
        <f>IF(OR(B84="",R84=""),"",IF(OR(G84="Awarded",G84="Declined",G84="Closed"),"CLOSED",IF(R84&lt;TODAY(),"OVERDUE",IF(R84&lt;=TODAY()+7,"DUE SOON","ON TRACK"))))</f>
        <v/>
      </c>
      <c r="T84" s="24" t="n"/>
      <c r="U84" s="22" t="n"/>
      <c r="V84" s="22" t="n"/>
      <c r="W84" s="22" t="n"/>
    </row>
    <row r="85" ht="36" customHeight="1">
      <c r="A85" s="16">
        <f>IF(B85="","","G-"&amp;TEXT(ROW()-6,"000"))</f>
        <v/>
      </c>
      <c r="B85" s="22" t="n"/>
      <c r="C85" s="22" t="n"/>
      <c r="D85" s="22" t="n"/>
      <c r="E85" s="22" t="n"/>
      <c r="F85" s="22" t="n"/>
      <c r="G85" s="22" t="n"/>
      <c r="H85" s="22" t="n"/>
      <c r="I85" s="22" t="n"/>
      <c r="J85" s="18">
        <f>IF(G85="","",IF(G85="Prospect",0.05,IF(G85="Researching",0.1,IF(G85="Qualification",0.2,IF(G85="LOI planned",0.25,IF(G85="LOI submitted",0.35,IF(G85="Invited",0.55,IF(G85="Application planned",0.5,IF(G85="Application in progress",0.65,IF(G85="Submitted",0.75,IF(G85="Decision pending",0.8,IF(G85="Awarded",1,0))))))))))))</f>
        <v/>
      </c>
      <c r="K85" s="23" t="n"/>
      <c r="L85" s="20">
        <f>IF(OR(K85="",J85=""),"",ROUND(K85*J85,2))</f>
        <v/>
      </c>
      <c r="M85" s="24" t="n"/>
      <c r="N85" s="24" t="n"/>
      <c r="O85" s="24" t="n"/>
      <c r="P85" s="16">
        <f>IF(O85="","",O85-TODAY())</f>
        <v/>
      </c>
      <c r="Q85" s="22" t="n"/>
      <c r="R85" s="24" t="n"/>
      <c r="S85" s="16">
        <f>IF(OR(B85="",R85=""),"",IF(OR(G85="Awarded",G85="Declined",G85="Closed"),"CLOSED",IF(R85&lt;TODAY(),"OVERDUE",IF(R85&lt;=TODAY()+7,"DUE SOON","ON TRACK"))))</f>
        <v/>
      </c>
      <c r="T85" s="24" t="n"/>
      <c r="U85" s="22" t="n"/>
      <c r="V85" s="22" t="n"/>
      <c r="W85" s="22" t="n"/>
    </row>
    <row r="86" ht="36" customHeight="1">
      <c r="A86" s="16">
        <f>IF(B86="","","G-"&amp;TEXT(ROW()-6,"000"))</f>
        <v/>
      </c>
      <c r="B86" s="22" t="n"/>
      <c r="C86" s="22" t="n"/>
      <c r="D86" s="22" t="n"/>
      <c r="E86" s="22" t="n"/>
      <c r="F86" s="22" t="n"/>
      <c r="G86" s="22" t="n"/>
      <c r="H86" s="22" t="n"/>
      <c r="I86" s="22" t="n"/>
      <c r="J86" s="18">
        <f>IF(G86="","",IF(G86="Prospect",0.05,IF(G86="Researching",0.1,IF(G86="Qualification",0.2,IF(G86="LOI planned",0.25,IF(G86="LOI submitted",0.35,IF(G86="Invited",0.55,IF(G86="Application planned",0.5,IF(G86="Application in progress",0.65,IF(G86="Submitted",0.75,IF(G86="Decision pending",0.8,IF(G86="Awarded",1,0))))))))))))</f>
        <v/>
      </c>
      <c r="K86" s="23" t="n"/>
      <c r="L86" s="20">
        <f>IF(OR(K86="",J86=""),"",ROUND(K86*J86,2))</f>
        <v/>
      </c>
      <c r="M86" s="24" t="n"/>
      <c r="N86" s="24" t="n"/>
      <c r="O86" s="24" t="n"/>
      <c r="P86" s="16">
        <f>IF(O86="","",O86-TODAY())</f>
        <v/>
      </c>
      <c r="Q86" s="22" t="n"/>
      <c r="R86" s="24" t="n"/>
      <c r="S86" s="16">
        <f>IF(OR(B86="",R86=""),"",IF(OR(G86="Awarded",G86="Declined",G86="Closed"),"CLOSED",IF(R86&lt;TODAY(),"OVERDUE",IF(R86&lt;=TODAY()+7,"DUE SOON","ON TRACK"))))</f>
        <v/>
      </c>
      <c r="T86" s="24" t="n"/>
      <c r="U86" s="22" t="n"/>
      <c r="V86" s="22" t="n"/>
      <c r="W86" s="22" t="n"/>
    </row>
    <row r="87" ht="36" customHeight="1">
      <c r="A87" s="16">
        <f>IF(B87="","","G-"&amp;TEXT(ROW()-6,"000"))</f>
        <v/>
      </c>
      <c r="B87" s="22" t="n"/>
      <c r="C87" s="22" t="n"/>
      <c r="D87" s="22" t="n"/>
      <c r="E87" s="22" t="n"/>
      <c r="F87" s="22" t="n"/>
      <c r="G87" s="22" t="n"/>
      <c r="H87" s="22" t="n"/>
      <c r="I87" s="22" t="n"/>
      <c r="J87" s="18">
        <f>IF(G87="","",IF(G87="Prospect",0.05,IF(G87="Researching",0.1,IF(G87="Qualification",0.2,IF(G87="LOI planned",0.25,IF(G87="LOI submitted",0.35,IF(G87="Invited",0.55,IF(G87="Application planned",0.5,IF(G87="Application in progress",0.65,IF(G87="Submitted",0.75,IF(G87="Decision pending",0.8,IF(G87="Awarded",1,0))))))))))))</f>
        <v/>
      </c>
      <c r="K87" s="23" t="n"/>
      <c r="L87" s="20">
        <f>IF(OR(K87="",J87=""),"",ROUND(K87*J87,2))</f>
        <v/>
      </c>
      <c r="M87" s="24" t="n"/>
      <c r="N87" s="24" t="n"/>
      <c r="O87" s="24" t="n"/>
      <c r="P87" s="16">
        <f>IF(O87="","",O87-TODAY())</f>
        <v/>
      </c>
      <c r="Q87" s="22" t="n"/>
      <c r="R87" s="24" t="n"/>
      <c r="S87" s="16">
        <f>IF(OR(B87="",R87=""),"",IF(OR(G87="Awarded",G87="Declined",G87="Closed"),"CLOSED",IF(R87&lt;TODAY(),"OVERDUE",IF(R87&lt;=TODAY()+7,"DUE SOON","ON TRACK"))))</f>
        <v/>
      </c>
      <c r="T87" s="24" t="n"/>
      <c r="U87" s="22" t="n"/>
      <c r="V87" s="22" t="n"/>
      <c r="W87" s="22" t="n"/>
    </row>
    <row r="88" ht="36" customHeight="1">
      <c r="A88" s="16">
        <f>IF(B88="","","G-"&amp;TEXT(ROW()-6,"000"))</f>
        <v/>
      </c>
      <c r="B88" s="22" t="n"/>
      <c r="C88" s="22" t="n"/>
      <c r="D88" s="22" t="n"/>
      <c r="E88" s="22" t="n"/>
      <c r="F88" s="22" t="n"/>
      <c r="G88" s="22" t="n"/>
      <c r="H88" s="22" t="n"/>
      <c r="I88" s="22" t="n"/>
      <c r="J88" s="18">
        <f>IF(G88="","",IF(G88="Prospect",0.05,IF(G88="Researching",0.1,IF(G88="Qualification",0.2,IF(G88="LOI planned",0.25,IF(G88="LOI submitted",0.35,IF(G88="Invited",0.55,IF(G88="Application planned",0.5,IF(G88="Application in progress",0.65,IF(G88="Submitted",0.75,IF(G88="Decision pending",0.8,IF(G88="Awarded",1,0))))))))))))</f>
        <v/>
      </c>
      <c r="K88" s="23" t="n"/>
      <c r="L88" s="20">
        <f>IF(OR(K88="",J88=""),"",ROUND(K88*J88,2))</f>
        <v/>
      </c>
      <c r="M88" s="24" t="n"/>
      <c r="N88" s="24" t="n"/>
      <c r="O88" s="24" t="n"/>
      <c r="P88" s="16">
        <f>IF(O88="","",O88-TODAY())</f>
        <v/>
      </c>
      <c r="Q88" s="22" t="n"/>
      <c r="R88" s="24" t="n"/>
      <c r="S88" s="16">
        <f>IF(OR(B88="",R88=""),"",IF(OR(G88="Awarded",G88="Declined",G88="Closed"),"CLOSED",IF(R88&lt;TODAY(),"OVERDUE",IF(R88&lt;=TODAY()+7,"DUE SOON","ON TRACK"))))</f>
        <v/>
      </c>
      <c r="T88" s="24" t="n"/>
      <c r="U88" s="22" t="n"/>
      <c r="V88" s="22" t="n"/>
      <c r="W88" s="22" t="n"/>
    </row>
    <row r="89" ht="36" customHeight="1">
      <c r="A89" s="16">
        <f>IF(B89="","","G-"&amp;TEXT(ROW()-6,"000"))</f>
        <v/>
      </c>
      <c r="B89" s="22" t="n"/>
      <c r="C89" s="22" t="n"/>
      <c r="D89" s="22" t="n"/>
      <c r="E89" s="22" t="n"/>
      <c r="F89" s="22" t="n"/>
      <c r="G89" s="22" t="n"/>
      <c r="H89" s="22" t="n"/>
      <c r="I89" s="22" t="n"/>
      <c r="J89" s="18">
        <f>IF(G89="","",IF(G89="Prospect",0.05,IF(G89="Researching",0.1,IF(G89="Qualification",0.2,IF(G89="LOI planned",0.25,IF(G89="LOI submitted",0.35,IF(G89="Invited",0.55,IF(G89="Application planned",0.5,IF(G89="Application in progress",0.65,IF(G89="Submitted",0.75,IF(G89="Decision pending",0.8,IF(G89="Awarded",1,0))))))))))))</f>
        <v/>
      </c>
      <c r="K89" s="23" t="n"/>
      <c r="L89" s="20">
        <f>IF(OR(K89="",J89=""),"",ROUND(K89*J89,2))</f>
        <v/>
      </c>
      <c r="M89" s="24" t="n"/>
      <c r="N89" s="24" t="n"/>
      <c r="O89" s="24" t="n"/>
      <c r="P89" s="16">
        <f>IF(O89="","",O89-TODAY())</f>
        <v/>
      </c>
      <c r="Q89" s="22" t="n"/>
      <c r="R89" s="24" t="n"/>
      <c r="S89" s="16">
        <f>IF(OR(B89="",R89=""),"",IF(OR(G89="Awarded",G89="Declined",G89="Closed"),"CLOSED",IF(R89&lt;TODAY(),"OVERDUE",IF(R89&lt;=TODAY()+7,"DUE SOON","ON TRACK"))))</f>
        <v/>
      </c>
      <c r="T89" s="24" t="n"/>
      <c r="U89" s="22" t="n"/>
      <c r="V89" s="22" t="n"/>
      <c r="W89" s="22" t="n"/>
    </row>
    <row r="90" ht="36" customHeight="1">
      <c r="A90" s="16">
        <f>IF(B90="","","G-"&amp;TEXT(ROW()-6,"000"))</f>
        <v/>
      </c>
      <c r="B90" s="22" t="n"/>
      <c r="C90" s="22" t="n"/>
      <c r="D90" s="22" t="n"/>
      <c r="E90" s="22" t="n"/>
      <c r="F90" s="22" t="n"/>
      <c r="G90" s="22" t="n"/>
      <c r="H90" s="22" t="n"/>
      <c r="I90" s="22" t="n"/>
      <c r="J90" s="18">
        <f>IF(G90="","",IF(G90="Prospect",0.05,IF(G90="Researching",0.1,IF(G90="Qualification",0.2,IF(G90="LOI planned",0.25,IF(G90="LOI submitted",0.35,IF(G90="Invited",0.55,IF(G90="Application planned",0.5,IF(G90="Application in progress",0.65,IF(G90="Submitted",0.75,IF(G90="Decision pending",0.8,IF(G90="Awarded",1,0))))))))))))</f>
        <v/>
      </c>
      <c r="K90" s="23" t="n"/>
      <c r="L90" s="20">
        <f>IF(OR(K90="",J90=""),"",ROUND(K90*J90,2))</f>
        <v/>
      </c>
      <c r="M90" s="24" t="n"/>
      <c r="N90" s="24" t="n"/>
      <c r="O90" s="24" t="n"/>
      <c r="P90" s="16">
        <f>IF(O90="","",O90-TODAY())</f>
        <v/>
      </c>
      <c r="Q90" s="22" t="n"/>
      <c r="R90" s="24" t="n"/>
      <c r="S90" s="16">
        <f>IF(OR(B90="",R90=""),"",IF(OR(G90="Awarded",G90="Declined",G90="Closed"),"CLOSED",IF(R90&lt;TODAY(),"OVERDUE",IF(R90&lt;=TODAY()+7,"DUE SOON","ON TRACK"))))</f>
        <v/>
      </c>
      <c r="T90" s="24" t="n"/>
      <c r="U90" s="22" t="n"/>
      <c r="V90" s="22" t="n"/>
      <c r="W90" s="22" t="n"/>
    </row>
    <row r="91" ht="36" customHeight="1">
      <c r="A91" s="16">
        <f>IF(B91="","","G-"&amp;TEXT(ROW()-6,"000"))</f>
        <v/>
      </c>
      <c r="B91" s="22" t="n"/>
      <c r="C91" s="22" t="n"/>
      <c r="D91" s="22" t="n"/>
      <c r="E91" s="22" t="n"/>
      <c r="F91" s="22" t="n"/>
      <c r="G91" s="22" t="n"/>
      <c r="H91" s="22" t="n"/>
      <c r="I91" s="22" t="n"/>
      <c r="J91" s="18">
        <f>IF(G91="","",IF(G91="Prospect",0.05,IF(G91="Researching",0.1,IF(G91="Qualification",0.2,IF(G91="LOI planned",0.25,IF(G91="LOI submitted",0.35,IF(G91="Invited",0.55,IF(G91="Application planned",0.5,IF(G91="Application in progress",0.65,IF(G91="Submitted",0.75,IF(G91="Decision pending",0.8,IF(G91="Awarded",1,0))))))))))))</f>
        <v/>
      </c>
      <c r="K91" s="23" t="n"/>
      <c r="L91" s="20">
        <f>IF(OR(K91="",J91=""),"",ROUND(K91*J91,2))</f>
        <v/>
      </c>
      <c r="M91" s="24" t="n"/>
      <c r="N91" s="24" t="n"/>
      <c r="O91" s="24" t="n"/>
      <c r="P91" s="16">
        <f>IF(O91="","",O91-TODAY())</f>
        <v/>
      </c>
      <c r="Q91" s="22" t="n"/>
      <c r="R91" s="24" t="n"/>
      <c r="S91" s="16">
        <f>IF(OR(B91="",R91=""),"",IF(OR(G91="Awarded",G91="Declined",G91="Closed"),"CLOSED",IF(R91&lt;TODAY(),"OVERDUE",IF(R91&lt;=TODAY()+7,"DUE SOON","ON TRACK"))))</f>
        <v/>
      </c>
      <c r="T91" s="24" t="n"/>
      <c r="U91" s="22" t="n"/>
      <c r="V91" s="22" t="n"/>
      <c r="W91" s="22" t="n"/>
    </row>
    <row r="92" ht="36" customHeight="1">
      <c r="A92" s="16">
        <f>IF(B92="","","G-"&amp;TEXT(ROW()-6,"000"))</f>
        <v/>
      </c>
      <c r="B92" s="22" t="n"/>
      <c r="C92" s="22" t="n"/>
      <c r="D92" s="22" t="n"/>
      <c r="E92" s="22" t="n"/>
      <c r="F92" s="22" t="n"/>
      <c r="G92" s="22" t="n"/>
      <c r="H92" s="22" t="n"/>
      <c r="I92" s="22" t="n"/>
      <c r="J92" s="18">
        <f>IF(G92="","",IF(G92="Prospect",0.05,IF(G92="Researching",0.1,IF(G92="Qualification",0.2,IF(G92="LOI planned",0.25,IF(G92="LOI submitted",0.35,IF(G92="Invited",0.55,IF(G92="Application planned",0.5,IF(G92="Application in progress",0.65,IF(G92="Submitted",0.75,IF(G92="Decision pending",0.8,IF(G92="Awarded",1,0))))))))))))</f>
        <v/>
      </c>
      <c r="K92" s="23" t="n"/>
      <c r="L92" s="20">
        <f>IF(OR(K92="",J92=""),"",ROUND(K92*J92,2))</f>
        <v/>
      </c>
      <c r="M92" s="24" t="n"/>
      <c r="N92" s="24" t="n"/>
      <c r="O92" s="24" t="n"/>
      <c r="P92" s="16">
        <f>IF(O92="","",O92-TODAY())</f>
        <v/>
      </c>
      <c r="Q92" s="22" t="n"/>
      <c r="R92" s="24" t="n"/>
      <c r="S92" s="16">
        <f>IF(OR(B92="",R92=""),"",IF(OR(G92="Awarded",G92="Declined",G92="Closed"),"CLOSED",IF(R92&lt;TODAY(),"OVERDUE",IF(R92&lt;=TODAY()+7,"DUE SOON","ON TRACK"))))</f>
        <v/>
      </c>
      <c r="T92" s="24" t="n"/>
      <c r="U92" s="22" t="n"/>
      <c r="V92" s="22" t="n"/>
      <c r="W92" s="22" t="n"/>
    </row>
    <row r="93" ht="36" customHeight="1">
      <c r="A93" s="16">
        <f>IF(B93="","","G-"&amp;TEXT(ROW()-6,"000"))</f>
        <v/>
      </c>
      <c r="B93" s="22" t="n"/>
      <c r="C93" s="22" t="n"/>
      <c r="D93" s="22" t="n"/>
      <c r="E93" s="22" t="n"/>
      <c r="F93" s="22" t="n"/>
      <c r="G93" s="22" t="n"/>
      <c r="H93" s="22" t="n"/>
      <c r="I93" s="22" t="n"/>
      <c r="J93" s="18">
        <f>IF(G93="","",IF(G93="Prospect",0.05,IF(G93="Researching",0.1,IF(G93="Qualification",0.2,IF(G93="LOI planned",0.25,IF(G93="LOI submitted",0.35,IF(G93="Invited",0.55,IF(G93="Application planned",0.5,IF(G93="Application in progress",0.65,IF(G93="Submitted",0.75,IF(G93="Decision pending",0.8,IF(G93="Awarded",1,0))))))))))))</f>
        <v/>
      </c>
      <c r="K93" s="23" t="n"/>
      <c r="L93" s="20">
        <f>IF(OR(K93="",J93=""),"",ROUND(K93*J93,2))</f>
        <v/>
      </c>
      <c r="M93" s="24" t="n"/>
      <c r="N93" s="24" t="n"/>
      <c r="O93" s="24" t="n"/>
      <c r="P93" s="16">
        <f>IF(O93="","",O93-TODAY())</f>
        <v/>
      </c>
      <c r="Q93" s="22" t="n"/>
      <c r="R93" s="24" t="n"/>
      <c r="S93" s="16">
        <f>IF(OR(B93="",R93=""),"",IF(OR(G93="Awarded",G93="Declined",G93="Closed"),"CLOSED",IF(R93&lt;TODAY(),"OVERDUE",IF(R93&lt;=TODAY()+7,"DUE SOON","ON TRACK"))))</f>
        <v/>
      </c>
      <c r="T93" s="24" t="n"/>
      <c r="U93" s="22" t="n"/>
      <c r="V93" s="22" t="n"/>
      <c r="W93" s="22" t="n"/>
    </row>
    <row r="94" ht="36" customHeight="1">
      <c r="A94" s="16">
        <f>IF(B94="","","G-"&amp;TEXT(ROW()-6,"000"))</f>
        <v/>
      </c>
      <c r="B94" s="22" t="n"/>
      <c r="C94" s="22" t="n"/>
      <c r="D94" s="22" t="n"/>
      <c r="E94" s="22" t="n"/>
      <c r="F94" s="22" t="n"/>
      <c r="G94" s="22" t="n"/>
      <c r="H94" s="22" t="n"/>
      <c r="I94" s="22" t="n"/>
      <c r="J94" s="18">
        <f>IF(G94="","",IF(G94="Prospect",0.05,IF(G94="Researching",0.1,IF(G94="Qualification",0.2,IF(G94="LOI planned",0.25,IF(G94="LOI submitted",0.35,IF(G94="Invited",0.55,IF(G94="Application planned",0.5,IF(G94="Application in progress",0.65,IF(G94="Submitted",0.75,IF(G94="Decision pending",0.8,IF(G94="Awarded",1,0))))))))))))</f>
        <v/>
      </c>
      <c r="K94" s="23" t="n"/>
      <c r="L94" s="20">
        <f>IF(OR(K94="",J94=""),"",ROUND(K94*J94,2))</f>
        <v/>
      </c>
      <c r="M94" s="24" t="n"/>
      <c r="N94" s="24" t="n"/>
      <c r="O94" s="24" t="n"/>
      <c r="P94" s="16">
        <f>IF(O94="","",O94-TODAY())</f>
        <v/>
      </c>
      <c r="Q94" s="22" t="n"/>
      <c r="R94" s="24" t="n"/>
      <c r="S94" s="16">
        <f>IF(OR(B94="",R94=""),"",IF(OR(G94="Awarded",G94="Declined",G94="Closed"),"CLOSED",IF(R94&lt;TODAY(),"OVERDUE",IF(R94&lt;=TODAY()+7,"DUE SOON","ON TRACK"))))</f>
        <v/>
      </c>
      <c r="T94" s="24" t="n"/>
      <c r="U94" s="22" t="n"/>
      <c r="V94" s="22" t="n"/>
      <c r="W94" s="22" t="n"/>
    </row>
    <row r="95" ht="36" customHeight="1">
      <c r="A95" s="16">
        <f>IF(B95="","","G-"&amp;TEXT(ROW()-6,"000"))</f>
        <v/>
      </c>
      <c r="B95" s="22" t="n"/>
      <c r="C95" s="22" t="n"/>
      <c r="D95" s="22" t="n"/>
      <c r="E95" s="22" t="n"/>
      <c r="F95" s="22" t="n"/>
      <c r="G95" s="22" t="n"/>
      <c r="H95" s="22" t="n"/>
      <c r="I95" s="22" t="n"/>
      <c r="J95" s="18">
        <f>IF(G95="","",IF(G95="Prospect",0.05,IF(G95="Researching",0.1,IF(G95="Qualification",0.2,IF(G95="LOI planned",0.25,IF(G95="LOI submitted",0.35,IF(G95="Invited",0.55,IF(G95="Application planned",0.5,IF(G95="Application in progress",0.65,IF(G95="Submitted",0.75,IF(G95="Decision pending",0.8,IF(G95="Awarded",1,0))))))))))))</f>
        <v/>
      </c>
      <c r="K95" s="23" t="n"/>
      <c r="L95" s="20">
        <f>IF(OR(K95="",J95=""),"",ROUND(K95*J95,2))</f>
        <v/>
      </c>
      <c r="M95" s="24" t="n"/>
      <c r="N95" s="24" t="n"/>
      <c r="O95" s="24" t="n"/>
      <c r="P95" s="16">
        <f>IF(O95="","",O95-TODAY())</f>
        <v/>
      </c>
      <c r="Q95" s="22" t="n"/>
      <c r="R95" s="24" t="n"/>
      <c r="S95" s="16">
        <f>IF(OR(B95="",R95=""),"",IF(OR(G95="Awarded",G95="Declined",G95="Closed"),"CLOSED",IF(R95&lt;TODAY(),"OVERDUE",IF(R95&lt;=TODAY()+7,"DUE SOON","ON TRACK"))))</f>
        <v/>
      </c>
      <c r="T95" s="24" t="n"/>
      <c r="U95" s="22" t="n"/>
      <c r="V95" s="22" t="n"/>
      <c r="W95" s="22" t="n"/>
    </row>
    <row r="96" ht="36" customHeight="1">
      <c r="A96" s="16">
        <f>IF(B96="","","G-"&amp;TEXT(ROW()-6,"000"))</f>
        <v/>
      </c>
      <c r="B96" s="22" t="n"/>
      <c r="C96" s="22" t="n"/>
      <c r="D96" s="22" t="n"/>
      <c r="E96" s="22" t="n"/>
      <c r="F96" s="22" t="n"/>
      <c r="G96" s="22" t="n"/>
      <c r="H96" s="22" t="n"/>
      <c r="I96" s="22" t="n"/>
      <c r="J96" s="18">
        <f>IF(G96="","",IF(G96="Prospect",0.05,IF(G96="Researching",0.1,IF(G96="Qualification",0.2,IF(G96="LOI planned",0.25,IF(G96="LOI submitted",0.35,IF(G96="Invited",0.55,IF(G96="Application planned",0.5,IF(G96="Application in progress",0.65,IF(G96="Submitted",0.75,IF(G96="Decision pending",0.8,IF(G96="Awarded",1,0))))))))))))</f>
        <v/>
      </c>
      <c r="K96" s="23" t="n"/>
      <c r="L96" s="20">
        <f>IF(OR(K96="",J96=""),"",ROUND(K96*J96,2))</f>
        <v/>
      </c>
      <c r="M96" s="24" t="n"/>
      <c r="N96" s="24" t="n"/>
      <c r="O96" s="24" t="n"/>
      <c r="P96" s="16">
        <f>IF(O96="","",O96-TODAY())</f>
        <v/>
      </c>
      <c r="Q96" s="22" t="n"/>
      <c r="R96" s="24" t="n"/>
      <c r="S96" s="16">
        <f>IF(OR(B96="",R96=""),"",IF(OR(G96="Awarded",G96="Declined",G96="Closed"),"CLOSED",IF(R96&lt;TODAY(),"OVERDUE",IF(R96&lt;=TODAY()+7,"DUE SOON","ON TRACK"))))</f>
        <v/>
      </c>
      <c r="T96" s="24" t="n"/>
      <c r="U96" s="22" t="n"/>
      <c r="V96" s="22" t="n"/>
      <c r="W96" s="22" t="n"/>
    </row>
    <row r="97" ht="36" customHeight="1">
      <c r="A97" s="16">
        <f>IF(B97="","","G-"&amp;TEXT(ROW()-6,"000"))</f>
        <v/>
      </c>
      <c r="B97" s="22" t="n"/>
      <c r="C97" s="22" t="n"/>
      <c r="D97" s="22" t="n"/>
      <c r="E97" s="22" t="n"/>
      <c r="F97" s="22" t="n"/>
      <c r="G97" s="22" t="n"/>
      <c r="H97" s="22" t="n"/>
      <c r="I97" s="22" t="n"/>
      <c r="J97" s="18">
        <f>IF(G97="","",IF(G97="Prospect",0.05,IF(G97="Researching",0.1,IF(G97="Qualification",0.2,IF(G97="LOI planned",0.25,IF(G97="LOI submitted",0.35,IF(G97="Invited",0.55,IF(G97="Application planned",0.5,IF(G97="Application in progress",0.65,IF(G97="Submitted",0.75,IF(G97="Decision pending",0.8,IF(G97="Awarded",1,0))))))))))))</f>
        <v/>
      </c>
      <c r="K97" s="23" t="n"/>
      <c r="L97" s="20">
        <f>IF(OR(K97="",J97=""),"",ROUND(K97*J97,2))</f>
        <v/>
      </c>
      <c r="M97" s="24" t="n"/>
      <c r="N97" s="24" t="n"/>
      <c r="O97" s="24" t="n"/>
      <c r="P97" s="16">
        <f>IF(O97="","",O97-TODAY())</f>
        <v/>
      </c>
      <c r="Q97" s="22" t="n"/>
      <c r="R97" s="24" t="n"/>
      <c r="S97" s="16">
        <f>IF(OR(B97="",R97=""),"",IF(OR(G97="Awarded",G97="Declined",G97="Closed"),"CLOSED",IF(R97&lt;TODAY(),"OVERDUE",IF(R97&lt;=TODAY()+7,"DUE SOON","ON TRACK"))))</f>
        <v/>
      </c>
      <c r="T97" s="24" t="n"/>
      <c r="U97" s="22" t="n"/>
      <c r="V97" s="22" t="n"/>
      <c r="W97" s="22" t="n"/>
    </row>
    <row r="98" ht="36" customHeight="1">
      <c r="A98" s="16">
        <f>IF(B98="","","G-"&amp;TEXT(ROW()-6,"000"))</f>
        <v/>
      </c>
      <c r="B98" s="22" t="n"/>
      <c r="C98" s="22" t="n"/>
      <c r="D98" s="22" t="n"/>
      <c r="E98" s="22" t="n"/>
      <c r="F98" s="22" t="n"/>
      <c r="G98" s="22" t="n"/>
      <c r="H98" s="22" t="n"/>
      <c r="I98" s="22" t="n"/>
      <c r="J98" s="18">
        <f>IF(G98="","",IF(G98="Prospect",0.05,IF(G98="Researching",0.1,IF(G98="Qualification",0.2,IF(G98="LOI planned",0.25,IF(G98="LOI submitted",0.35,IF(G98="Invited",0.55,IF(G98="Application planned",0.5,IF(G98="Application in progress",0.65,IF(G98="Submitted",0.75,IF(G98="Decision pending",0.8,IF(G98="Awarded",1,0))))))))))))</f>
        <v/>
      </c>
      <c r="K98" s="23" t="n"/>
      <c r="L98" s="20">
        <f>IF(OR(K98="",J98=""),"",ROUND(K98*J98,2))</f>
        <v/>
      </c>
      <c r="M98" s="24" t="n"/>
      <c r="N98" s="24" t="n"/>
      <c r="O98" s="24" t="n"/>
      <c r="P98" s="16">
        <f>IF(O98="","",O98-TODAY())</f>
        <v/>
      </c>
      <c r="Q98" s="22" t="n"/>
      <c r="R98" s="24" t="n"/>
      <c r="S98" s="16">
        <f>IF(OR(B98="",R98=""),"",IF(OR(G98="Awarded",G98="Declined",G98="Closed"),"CLOSED",IF(R98&lt;TODAY(),"OVERDUE",IF(R98&lt;=TODAY()+7,"DUE SOON","ON TRACK"))))</f>
        <v/>
      </c>
      <c r="T98" s="24" t="n"/>
      <c r="U98" s="22" t="n"/>
      <c r="V98" s="22" t="n"/>
      <c r="W98" s="22" t="n"/>
    </row>
    <row r="99" ht="36" customHeight="1">
      <c r="A99" s="16">
        <f>IF(B99="","","G-"&amp;TEXT(ROW()-6,"000"))</f>
        <v/>
      </c>
      <c r="B99" s="22" t="n"/>
      <c r="C99" s="22" t="n"/>
      <c r="D99" s="22" t="n"/>
      <c r="E99" s="22" t="n"/>
      <c r="F99" s="22" t="n"/>
      <c r="G99" s="22" t="n"/>
      <c r="H99" s="22" t="n"/>
      <c r="I99" s="22" t="n"/>
      <c r="J99" s="18">
        <f>IF(G99="","",IF(G99="Prospect",0.05,IF(G99="Researching",0.1,IF(G99="Qualification",0.2,IF(G99="LOI planned",0.25,IF(G99="LOI submitted",0.35,IF(G99="Invited",0.55,IF(G99="Application planned",0.5,IF(G99="Application in progress",0.65,IF(G99="Submitted",0.75,IF(G99="Decision pending",0.8,IF(G99="Awarded",1,0))))))))))))</f>
        <v/>
      </c>
      <c r="K99" s="23" t="n"/>
      <c r="L99" s="20">
        <f>IF(OR(K99="",J99=""),"",ROUND(K99*J99,2))</f>
        <v/>
      </c>
      <c r="M99" s="24" t="n"/>
      <c r="N99" s="24" t="n"/>
      <c r="O99" s="24" t="n"/>
      <c r="P99" s="16">
        <f>IF(O99="","",O99-TODAY())</f>
        <v/>
      </c>
      <c r="Q99" s="22" t="n"/>
      <c r="R99" s="24" t="n"/>
      <c r="S99" s="16">
        <f>IF(OR(B99="",R99=""),"",IF(OR(G99="Awarded",G99="Declined",G99="Closed"),"CLOSED",IF(R99&lt;TODAY(),"OVERDUE",IF(R99&lt;=TODAY()+7,"DUE SOON","ON TRACK"))))</f>
        <v/>
      </c>
      <c r="T99" s="24" t="n"/>
      <c r="U99" s="22" t="n"/>
      <c r="V99" s="22" t="n"/>
      <c r="W99" s="22" t="n"/>
    </row>
    <row r="100" ht="36" customHeight="1">
      <c r="A100" s="16">
        <f>IF(B100="","","G-"&amp;TEXT(ROW()-6,"000"))</f>
        <v/>
      </c>
      <c r="B100" s="22" t="n"/>
      <c r="C100" s="22" t="n"/>
      <c r="D100" s="22" t="n"/>
      <c r="E100" s="22" t="n"/>
      <c r="F100" s="22" t="n"/>
      <c r="G100" s="22" t="n"/>
      <c r="H100" s="22" t="n"/>
      <c r="I100" s="22" t="n"/>
      <c r="J100" s="18">
        <f>IF(G100="","",IF(G100="Prospect",0.05,IF(G100="Researching",0.1,IF(G100="Qualification",0.2,IF(G100="LOI planned",0.25,IF(G100="LOI submitted",0.35,IF(G100="Invited",0.55,IF(G100="Application planned",0.5,IF(G100="Application in progress",0.65,IF(G100="Submitted",0.75,IF(G100="Decision pending",0.8,IF(G100="Awarded",1,0))))))))))))</f>
        <v/>
      </c>
      <c r="K100" s="23" t="n"/>
      <c r="L100" s="20">
        <f>IF(OR(K100="",J100=""),"",ROUND(K100*J100,2))</f>
        <v/>
      </c>
      <c r="M100" s="24" t="n"/>
      <c r="N100" s="24" t="n"/>
      <c r="O100" s="24" t="n"/>
      <c r="P100" s="16">
        <f>IF(O100="","",O100-TODAY())</f>
        <v/>
      </c>
      <c r="Q100" s="22" t="n"/>
      <c r="R100" s="24" t="n"/>
      <c r="S100" s="16">
        <f>IF(OR(B100="",R100=""),"",IF(OR(G100="Awarded",G100="Declined",G100="Closed"),"CLOSED",IF(R100&lt;TODAY(),"OVERDUE",IF(R100&lt;=TODAY()+7,"DUE SOON","ON TRACK"))))</f>
        <v/>
      </c>
      <c r="T100" s="24" t="n"/>
      <c r="U100" s="22" t="n"/>
      <c r="V100" s="22" t="n"/>
      <c r="W100" s="22" t="n"/>
    </row>
    <row r="101" ht="36" customHeight="1">
      <c r="A101" s="16">
        <f>IF(B101="","","G-"&amp;TEXT(ROW()-6,"000"))</f>
        <v/>
      </c>
      <c r="B101" s="22" t="n"/>
      <c r="C101" s="22" t="n"/>
      <c r="D101" s="22" t="n"/>
      <c r="E101" s="22" t="n"/>
      <c r="F101" s="22" t="n"/>
      <c r="G101" s="22" t="n"/>
      <c r="H101" s="22" t="n"/>
      <c r="I101" s="22" t="n"/>
      <c r="J101" s="18">
        <f>IF(G101="","",IF(G101="Prospect",0.05,IF(G101="Researching",0.1,IF(G101="Qualification",0.2,IF(G101="LOI planned",0.25,IF(G101="LOI submitted",0.35,IF(G101="Invited",0.55,IF(G101="Application planned",0.5,IF(G101="Application in progress",0.65,IF(G101="Submitted",0.75,IF(G101="Decision pending",0.8,IF(G101="Awarded",1,0))))))))))))</f>
        <v/>
      </c>
      <c r="K101" s="23" t="n"/>
      <c r="L101" s="20">
        <f>IF(OR(K101="",J101=""),"",ROUND(K101*J101,2))</f>
        <v/>
      </c>
      <c r="M101" s="24" t="n"/>
      <c r="N101" s="24" t="n"/>
      <c r="O101" s="24" t="n"/>
      <c r="P101" s="16">
        <f>IF(O101="","",O101-TODAY())</f>
        <v/>
      </c>
      <c r="Q101" s="22" t="n"/>
      <c r="R101" s="24" t="n"/>
      <c r="S101" s="16">
        <f>IF(OR(B101="",R101=""),"",IF(OR(G101="Awarded",G101="Declined",G101="Closed"),"CLOSED",IF(R101&lt;TODAY(),"OVERDUE",IF(R101&lt;=TODAY()+7,"DUE SOON","ON TRACK"))))</f>
        <v/>
      </c>
      <c r="T101" s="24" t="n"/>
      <c r="U101" s="22" t="n"/>
      <c r="V101" s="22" t="n"/>
      <c r="W101" s="22" t="n"/>
    </row>
    <row r="102" ht="36" customHeight="1">
      <c r="A102" s="16">
        <f>IF(B102="","","G-"&amp;TEXT(ROW()-6,"000"))</f>
        <v/>
      </c>
      <c r="B102" s="22" t="n"/>
      <c r="C102" s="22" t="n"/>
      <c r="D102" s="22" t="n"/>
      <c r="E102" s="22" t="n"/>
      <c r="F102" s="22" t="n"/>
      <c r="G102" s="22" t="n"/>
      <c r="H102" s="22" t="n"/>
      <c r="I102" s="22" t="n"/>
      <c r="J102" s="18">
        <f>IF(G102="","",IF(G102="Prospect",0.05,IF(G102="Researching",0.1,IF(G102="Qualification",0.2,IF(G102="LOI planned",0.25,IF(G102="LOI submitted",0.35,IF(G102="Invited",0.55,IF(G102="Application planned",0.5,IF(G102="Application in progress",0.65,IF(G102="Submitted",0.75,IF(G102="Decision pending",0.8,IF(G102="Awarded",1,0))))))))))))</f>
        <v/>
      </c>
      <c r="K102" s="23" t="n"/>
      <c r="L102" s="20">
        <f>IF(OR(K102="",J102=""),"",ROUND(K102*J102,2))</f>
        <v/>
      </c>
      <c r="M102" s="24" t="n"/>
      <c r="N102" s="24" t="n"/>
      <c r="O102" s="24" t="n"/>
      <c r="P102" s="16">
        <f>IF(O102="","",O102-TODAY())</f>
        <v/>
      </c>
      <c r="Q102" s="22" t="n"/>
      <c r="R102" s="24" t="n"/>
      <c r="S102" s="16">
        <f>IF(OR(B102="",R102=""),"",IF(OR(G102="Awarded",G102="Declined",G102="Closed"),"CLOSED",IF(R102&lt;TODAY(),"OVERDUE",IF(R102&lt;=TODAY()+7,"DUE SOON","ON TRACK"))))</f>
        <v/>
      </c>
      <c r="T102" s="24" t="n"/>
      <c r="U102" s="22" t="n"/>
      <c r="V102" s="22" t="n"/>
      <c r="W102" s="22" t="n"/>
    </row>
    <row r="103" ht="36" customHeight="1">
      <c r="A103" s="16">
        <f>IF(B103="","","G-"&amp;TEXT(ROW()-6,"000"))</f>
        <v/>
      </c>
      <c r="B103" s="22" t="n"/>
      <c r="C103" s="22" t="n"/>
      <c r="D103" s="22" t="n"/>
      <c r="E103" s="22" t="n"/>
      <c r="F103" s="22" t="n"/>
      <c r="G103" s="22" t="n"/>
      <c r="H103" s="22" t="n"/>
      <c r="I103" s="22" t="n"/>
      <c r="J103" s="18">
        <f>IF(G103="","",IF(G103="Prospect",0.05,IF(G103="Researching",0.1,IF(G103="Qualification",0.2,IF(G103="LOI planned",0.25,IF(G103="LOI submitted",0.35,IF(G103="Invited",0.55,IF(G103="Application planned",0.5,IF(G103="Application in progress",0.65,IF(G103="Submitted",0.75,IF(G103="Decision pending",0.8,IF(G103="Awarded",1,0))))))))))))</f>
        <v/>
      </c>
      <c r="K103" s="23" t="n"/>
      <c r="L103" s="20">
        <f>IF(OR(K103="",J103=""),"",ROUND(K103*J103,2))</f>
        <v/>
      </c>
      <c r="M103" s="24" t="n"/>
      <c r="N103" s="24" t="n"/>
      <c r="O103" s="24" t="n"/>
      <c r="P103" s="16">
        <f>IF(O103="","",O103-TODAY())</f>
        <v/>
      </c>
      <c r="Q103" s="22" t="n"/>
      <c r="R103" s="24" t="n"/>
      <c r="S103" s="16">
        <f>IF(OR(B103="",R103=""),"",IF(OR(G103="Awarded",G103="Declined",G103="Closed"),"CLOSED",IF(R103&lt;TODAY(),"OVERDUE",IF(R103&lt;=TODAY()+7,"DUE SOON","ON TRACK"))))</f>
        <v/>
      </c>
      <c r="T103" s="24" t="n"/>
      <c r="U103" s="22" t="n"/>
      <c r="V103" s="22" t="n"/>
      <c r="W103" s="22" t="n"/>
    </row>
    <row r="104" ht="36" customHeight="1">
      <c r="A104" s="16">
        <f>IF(B104="","","G-"&amp;TEXT(ROW()-6,"000"))</f>
        <v/>
      </c>
      <c r="B104" s="22" t="n"/>
      <c r="C104" s="22" t="n"/>
      <c r="D104" s="22" t="n"/>
      <c r="E104" s="22" t="n"/>
      <c r="F104" s="22" t="n"/>
      <c r="G104" s="22" t="n"/>
      <c r="H104" s="22" t="n"/>
      <c r="I104" s="22" t="n"/>
      <c r="J104" s="18">
        <f>IF(G104="","",IF(G104="Prospect",0.05,IF(G104="Researching",0.1,IF(G104="Qualification",0.2,IF(G104="LOI planned",0.25,IF(G104="LOI submitted",0.35,IF(G104="Invited",0.55,IF(G104="Application planned",0.5,IF(G104="Application in progress",0.65,IF(G104="Submitted",0.75,IF(G104="Decision pending",0.8,IF(G104="Awarded",1,0))))))))))))</f>
        <v/>
      </c>
      <c r="K104" s="23" t="n"/>
      <c r="L104" s="20">
        <f>IF(OR(K104="",J104=""),"",ROUND(K104*J104,2))</f>
        <v/>
      </c>
      <c r="M104" s="24" t="n"/>
      <c r="N104" s="24" t="n"/>
      <c r="O104" s="24" t="n"/>
      <c r="P104" s="16">
        <f>IF(O104="","",O104-TODAY())</f>
        <v/>
      </c>
      <c r="Q104" s="22" t="n"/>
      <c r="R104" s="24" t="n"/>
      <c r="S104" s="16">
        <f>IF(OR(B104="",R104=""),"",IF(OR(G104="Awarded",G104="Declined",G104="Closed"),"CLOSED",IF(R104&lt;TODAY(),"OVERDUE",IF(R104&lt;=TODAY()+7,"DUE SOON","ON TRACK"))))</f>
        <v/>
      </c>
      <c r="T104" s="24" t="n"/>
      <c r="U104" s="22" t="n"/>
      <c r="V104" s="22" t="n"/>
      <c r="W104" s="22" t="n"/>
    </row>
    <row r="105" ht="36" customHeight="1">
      <c r="A105" s="16">
        <f>IF(B105="","","G-"&amp;TEXT(ROW()-6,"000"))</f>
        <v/>
      </c>
      <c r="B105" s="22" t="n"/>
      <c r="C105" s="22" t="n"/>
      <c r="D105" s="22" t="n"/>
      <c r="E105" s="22" t="n"/>
      <c r="F105" s="22" t="n"/>
      <c r="G105" s="22" t="n"/>
      <c r="H105" s="22" t="n"/>
      <c r="I105" s="22" t="n"/>
      <c r="J105" s="18">
        <f>IF(G105="","",IF(G105="Prospect",0.05,IF(G105="Researching",0.1,IF(G105="Qualification",0.2,IF(G105="LOI planned",0.25,IF(G105="LOI submitted",0.35,IF(G105="Invited",0.55,IF(G105="Application planned",0.5,IF(G105="Application in progress",0.65,IF(G105="Submitted",0.75,IF(G105="Decision pending",0.8,IF(G105="Awarded",1,0))))))))))))</f>
        <v/>
      </c>
      <c r="K105" s="23" t="n"/>
      <c r="L105" s="20">
        <f>IF(OR(K105="",J105=""),"",ROUND(K105*J105,2))</f>
        <v/>
      </c>
      <c r="M105" s="24" t="n"/>
      <c r="N105" s="24" t="n"/>
      <c r="O105" s="24" t="n"/>
      <c r="P105" s="16">
        <f>IF(O105="","",O105-TODAY())</f>
        <v/>
      </c>
      <c r="Q105" s="22" t="n"/>
      <c r="R105" s="24" t="n"/>
      <c r="S105" s="16">
        <f>IF(OR(B105="",R105=""),"",IF(OR(G105="Awarded",G105="Declined",G105="Closed"),"CLOSED",IF(R105&lt;TODAY(),"OVERDUE",IF(R105&lt;=TODAY()+7,"DUE SOON","ON TRACK"))))</f>
        <v/>
      </c>
      <c r="T105" s="24" t="n"/>
      <c r="U105" s="22" t="n"/>
      <c r="V105" s="22" t="n"/>
      <c r="W105" s="22" t="n"/>
    </row>
    <row r="106" ht="36" customHeight="1">
      <c r="A106" s="16">
        <f>IF(B106="","","G-"&amp;TEXT(ROW()-6,"000"))</f>
        <v/>
      </c>
      <c r="B106" s="22" t="n"/>
      <c r="C106" s="22" t="n"/>
      <c r="D106" s="22" t="n"/>
      <c r="E106" s="22" t="n"/>
      <c r="F106" s="22" t="n"/>
      <c r="G106" s="22" t="n"/>
      <c r="H106" s="22" t="n"/>
      <c r="I106" s="22" t="n"/>
      <c r="J106" s="18">
        <f>IF(G106="","",IF(G106="Prospect",0.05,IF(G106="Researching",0.1,IF(G106="Qualification",0.2,IF(G106="LOI planned",0.25,IF(G106="LOI submitted",0.35,IF(G106="Invited",0.55,IF(G106="Application planned",0.5,IF(G106="Application in progress",0.65,IF(G106="Submitted",0.75,IF(G106="Decision pending",0.8,IF(G106="Awarded",1,0))))))))))))</f>
        <v/>
      </c>
      <c r="K106" s="23" t="n"/>
      <c r="L106" s="20">
        <f>IF(OR(K106="",J106=""),"",ROUND(K106*J106,2))</f>
        <v/>
      </c>
      <c r="M106" s="24" t="n"/>
      <c r="N106" s="24" t="n"/>
      <c r="O106" s="24" t="n"/>
      <c r="P106" s="16">
        <f>IF(O106="","",O106-TODAY())</f>
        <v/>
      </c>
      <c r="Q106" s="22" t="n"/>
      <c r="R106" s="24" t="n"/>
      <c r="S106" s="16">
        <f>IF(OR(B106="",R106=""),"",IF(OR(G106="Awarded",G106="Declined",G106="Closed"),"CLOSED",IF(R106&lt;TODAY(),"OVERDUE",IF(R106&lt;=TODAY()+7,"DUE SOON","ON TRACK"))))</f>
        <v/>
      </c>
      <c r="T106" s="24" t="n"/>
      <c r="U106" s="22" t="n"/>
      <c r="V106" s="22" t="n"/>
      <c r="W106" s="22" t="n"/>
    </row>
    <row r="107" ht="36" customHeight="1">
      <c r="A107" s="16">
        <f>IF(B107="","","G-"&amp;TEXT(ROW()-6,"000"))</f>
        <v/>
      </c>
      <c r="B107" s="22" t="n"/>
      <c r="C107" s="22" t="n"/>
      <c r="D107" s="22" t="n"/>
      <c r="E107" s="22" t="n"/>
      <c r="F107" s="22" t="n"/>
      <c r="G107" s="22" t="n"/>
      <c r="H107" s="22" t="n"/>
      <c r="I107" s="22" t="n"/>
      <c r="J107" s="18">
        <f>IF(G107="","",IF(G107="Prospect",0.05,IF(G107="Researching",0.1,IF(G107="Qualification",0.2,IF(G107="LOI planned",0.25,IF(G107="LOI submitted",0.35,IF(G107="Invited",0.55,IF(G107="Application planned",0.5,IF(G107="Application in progress",0.65,IF(G107="Submitted",0.75,IF(G107="Decision pending",0.8,IF(G107="Awarded",1,0))))))))))))</f>
        <v/>
      </c>
      <c r="K107" s="23" t="n"/>
      <c r="L107" s="20">
        <f>IF(OR(K107="",J107=""),"",ROUND(K107*J107,2))</f>
        <v/>
      </c>
      <c r="M107" s="24" t="n"/>
      <c r="N107" s="24" t="n"/>
      <c r="O107" s="24" t="n"/>
      <c r="P107" s="16">
        <f>IF(O107="","",O107-TODAY())</f>
        <v/>
      </c>
      <c r="Q107" s="22" t="n"/>
      <c r="R107" s="24" t="n"/>
      <c r="S107" s="16">
        <f>IF(OR(B107="",R107=""),"",IF(OR(G107="Awarded",G107="Declined",G107="Closed"),"CLOSED",IF(R107&lt;TODAY(),"OVERDUE",IF(R107&lt;=TODAY()+7,"DUE SOON","ON TRACK"))))</f>
        <v/>
      </c>
      <c r="T107" s="24" t="n"/>
      <c r="U107" s="22" t="n"/>
      <c r="V107" s="22" t="n"/>
      <c r="W107" s="22" t="n"/>
    </row>
    <row r="108" ht="36" customHeight="1">
      <c r="A108" s="16">
        <f>IF(B108="","","G-"&amp;TEXT(ROW()-6,"000"))</f>
        <v/>
      </c>
      <c r="B108" s="22" t="n"/>
      <c r="C108" s="22" t="n"/>
      <c r="D108" s="22" t="n"/>
      <c r="E108" s="22" t="n"/>
      <c r="F108" s="22" t="n"/>
      <c r="G108" s="22" t="n"/>
      <c r="H108" s="22" t="n"/>
      <c r="I108" s="22" t="n"/>
      <c r="J108" s="18">
        <f>IF(G108="","",IF(G108="Prospect",0.05,IF(G108="Researching",0.1,IF(G108="Qualification",0.2,IF(G108="LOI planned",0.25,IF(G108="LOI submitted",0.35,IF(G108="Invited",0.55,IF(G108="Application planned",0.5,IF(G108="Application in progress",0.65,IF(G108="Submitted",0.75,IF(G108="Decision pending",0.8,IF(G108="Awarded",1,0))))))))))))</f>
        <v/>
      </c>
      <c r="K108" s="23" t="n"/>
      <c r="L108" s="20">
        <f>IF(OR(K108="",J108=""),"",ROUND(K108*J108,2))</f>
        <v/>
      </c>
      <c r="M108" s="24" t="n"/>
      <c r="N108" s="24" t="n"/>
      <c r="O108" s="24" t="n"/>
      <c r="P108" s="16">
        <f>IF(O108="","",O108-TODAY())</f>
        <v/>
      </c>
      <c r="Q108" s="22" t="n"/>
      <c r="R108" s="24" t="n"/>
      <c r="S108" s="16">
        <f>IF(OR(B108="",R108=""),"",IF(OR(G108="Awarded",G108="Declined",G108="Closed"),"CLOSED",IF(R108&lt;TODAY(),"OVERDUE",IF(R108&lt;=TODAY()+7,"DUE SOON","ON TRACK"))))</f>
        <v/>
      </c>
      <c r="T108" s="24" t="n"/>
      <c r="U108" s="22" t="n"/>
      <c r="V108" s="22" t="n"/>
      <c r="W108" s="22" t="n"/>
    </row>
    <row r="109" ht="36" customHeight="1">
      <c r="A109" s="16">
        <f>IF(B109="","","G-"&amp;TEXT(ROW()-6,"000"))</f>
        <v/>
      </c>
      <c r="B109" s="22" t="n"/>
      <c r="C109" s="22" t="n"/>
      <c r="D109" s="22" t="n"/>
      <c r="E109" s="22" t="n"/>
      <c r="F109" s="22" t="n"/>
      <c r="G109" s="22" t="n"/>
      <c r="H109" s="22" t="n"/>
      <c r="I109" s="22" t="n"/>
      <c r="J109" s="18">
        <f>IF(G109="","",IF(G109="Prospect",0.05,IF(G109="Researching",0.1,IF(G109="Qualification",0.2,IF(G109="LOI planned",0.25,IF(G109="LOI submitted",0.35,IF(G109="Invited",0.55,IF(G109="Application planned",0.5,IF(G109="Application in progress",0.65,IF(G109="Submitted",0.75,IF(G109="Decision pending",0.8,IF(G109="Awarded",1,0))))))))))))</f>
        <v/>
      </c>
      <c r="K109" s="23" t="n"/>
      <c r="L109" s="20">
        <f>IF(OR(K109="",J109=""),"",ROUND(K109*J109,2))</f>
        <v/>
      </c>
      <c r="M109" s="24" t="n"/>
      <c r="N109" s="24" t="n"/>
      <c r="O109" s="24" t="n"/>
      <c r="P109" s="16">
        <f>IF(O109="","",O109-TODAY())</f>
        <v/>
      </c>
      <c r="Q109" s="22" t="n"/>
      <c r="R109" s="24" t="n"/>
      <c r="S109" s="16">
        <f>IF(OR(B109="",R109=""),"",IF(OR(G109="Awarded",G109="Declined",G109="Closed"),"CLOSED",IF(R109&lt;TODAY(),"OVERDUE",IF(R109&lt;=TODAY()+7,"DUE SOON","ON TRACK"))))</f>
        <v/>
      </c>
      <c r="T109" s="24" t="n"/>
      <c r="U109" s="22" t="n"/>
      <c r="V109" s="22" t="n"/>
      <c r="W109" s="22" t="n"/>
    </row>
    <row r="110" ht="36" customHeight="1">
      <c r="A110" s="16">
        <f>IF(B110="","","G-"&amp;TEXT(ROW()-6,"000"))</f>
        <v/>
      </c>
      <c r="B110" s="22" t="n"/>
      <c r="C110" s="22" t="n"/>
      <c r="D110" s="22" t="n"/>
      <c r="E110" s="22" t="n"/>
      <c r="F110" s="22" t="n"/>
      <c r="G110" s="22" t="n"/>
      <c r="H110" s="22" t="n"/>
      <c r="I110" s="22" t="n"/>
      <c r="J110" s="18">
        <f>IF(G110="","",IF(G110="Prospect",0.05,IF(G110="Researching",0.1,IF(G110="Qualification",0.2,IF(G110="LOI planned",0.25,IF(G110="LOI submitted",0.35,IF(G110="Invited",0.55,IF(G110="Application planned",0.5,IF(G110="Application in progress",0.65,IF(G110="Submitted",0.75,IF(G110="Decision pending",0.8,IF(G110="Awarded",1,0))))))))))))</f>
        <v/>
      </c>
      <c r="K110" s="23" t="n"/>
      <c r="L110" s="20">
        <f>IF(OR(K110="",J110=""),"",ROUND(K110*J110,2))</f>
        <v/>
      </c>
      <c r="M110" s="24" t="n"/>
      <c r="N110" s="24" t="n"/>
      <c r="O110" s="24" t="n"/>
      <c r="P110" s="16">
        <f>IF(O110="","",O110-TODAY())</f>
        <v/>
      </c>
      <c r="Q110" s="22" t="n"/>
      <c r="R110" s="24" t="n"/>
      <c r="S110" s="16">
        <f>IF(OR(B110="",R110=""),"",IF(OR(G110="Awarded",G110="Declined",G110="Closed"),"CLOSED",IF(R110&lt;TODAY(),"OVERDUE",IF(R110&lt;=TODAY()+7,"DUE SOON","ON TRACK"))))</f>
        <v/>
      </c>
      <c r="T110" s="24" t="n"/>
      <c r="U110" s="22" t="n"/>
      <c r="V110" s="22" t="n"/>
      <c r="W110" s="22" t="n"/>
    </row>
    <row r="111" ht="36" customHeight="1">
      <c r="A111" s="16">
        <f>IF(B111="","","G-"&amp;TEXT(ROW()-6,"000"))</f>
        <v/>
      </c>
      <c r="B111" s="22" t="n"/>
      <c r="C111" s="22" t="n"/>
      <c r="D111" s="22" t="n"/>
      <c r="E111" s="22" t="n"/>
      <c r="F111" s="22" t="n"/>
      <c r="G111" s="22" t="n"/>
      <c r="H111" s="22" t="n"/>
      <c r="I111" s="22" t="n"/>
      <c r="J111" s="18">
        <f>IF(G111="","",IF(G111="Prospect",0.05,IF(G111="Researching",0.1,IF(G111="Qualification",0.2,IF(G111="LOI planned",0.25,IF(G111="LOI submitted",0.35,IF(G111="Invited",0.55,IF(G111="Application planned",0.5,IF(G111="Application in progress",0.65,IF(G111="Submitted",0.75,IF(G111="Decision pending",0.8,IF(G111="Awarded",1,0))))))))))))</f>
        <v/>
      </c>
      <c r="K111" s="23" t="n"/>
      <c r="L111" s="20">
        <f>IF(OR(K111="",J111=""),"",ROUND(K111*J111,2))</f>
        <v/>
      </c>
      <c r="M111" s="24" t="n"/>
      <c r="N111" s="24" t="n"/>
      <c r="O111" s="24" t="n"/>
      <c r="P111" s="16">
        <f>IF(O111="","",O111-TODAY())</f>
        <v/>
      </c>
      <c r="Q111" s="22" t="n"/>
      <c r="R111" s="24" t="n"/>
      <c r="S111" s="16">
        <f>IF(OR(B111="",R111=""),"",IF(OR(G111="Awarded",G111="Declined",G111="Closed"),"CLOSED",IF(R111&lt;TODAY(),"OVERDUE",IF(R111&lt;=TODAY()+7,"DUE SOON","ON TRACK"))))</f>
        <v/>
      </c>
      <c r="T111" s="24" t="n"/>
      <c r="U111" s="22" t="n"/>
      <c r="V111" s="22" t="n"/>
      <c r="W111" s="22" t="n"/>
    </row>
    <row r="112" ht="36" customHeight="1">
      <c r="A112" s="16">
        <f>IF(B112="","","G-"&amp;TEXT(ROW()-6,"000"))</f>
        <v/>
      </c>
      <c r="B112" s="22" t="n"/>
      <c r="C112" s="22" t="n"/>
      <c r="D112" s="22" t="n"/>
      <c r="E112" s="22" t="n"/>
      <c r="F112" s="22" t="n"/>
      <c r="G112" s="22" t="n"/>
      <c r="H112" s="22" t="n"/>
      <c r="I112" s="22" t="n"/>
      <c r="J112" s="18">
        <f>IF(G112="","",IF(G112="Prospect",0.05,IF(G112="Researching",0.1,IF(G112="Qualification",0.2,IF(G112="LOI planned",0.25,IF(G112="LOI submitted",0.35,IF(G112="Invited",0.55,IF(G112="Application planned",0.5,IF(G112="Application in progress",0.65,IF(G112="Submitted",0.75,IF(G112="Decision pending",0.8,IF(G112="Awarded",1,0))))))))))))</f>
        <v/>
      </c>
      <c r="K112" s="23" t="n"/>
      <c r="L112" s="20">
        <f>IF(OR(K112="",J112=""),"",ROUND(K112*J112,2))</f>
        <v/>
      </c>
      <c r="M112" s="24" t="n"/>
      <c r="N112" s="24" t="n"/>
      <c r="O112" s="24" t="n"/>
      <c r="P112" s="16">
        <f>IF(O112="","",O112-TODAY())</f>
        <v/>
      </c>
      <c r="Q112" s="22" t="n"/>
      <c r="R112" s="24" t="n"/>
      <c r="S112" s="16">
        <f>IF(OR(B112="",R112=""),"",IF(OR(G112="Awarded",G112="Declined",G112="Closed"),"CLOSED",IF(R112&lt;TODAY(),"OVERDUE",IF(R112&lt;=TODAY()+7,"DUE SOON","ON TRACK"))))</f>
        <v/>
      </c>
      <c r="T112" s="24" t="n"/>
      <c r="U112" s="22" t="n"/>
      <c r="V112" s="22" t="n"/>
      <c r="W112" s="22" t="n"/>
    </row>
    <row r="113" ht="36" customHeight="1">
      <c r="A113" s="16">
        <f>IF(B113="","","G-"&amp;TEXT(ROW()-6,"000"))</f>
        <v/>
      </c>
      <c r="B113" s="22" t="n"/>
      <c r="C113" s="22" t="n"/>
      <c r="D113" s="22" t="n"/>
      <c r="E113" s="22" t="n"/>
      <c r="F113" s="22" t="n"/>
      <c r="G113" s="22" t="n"/>
      <c r="H113" s="22" t="n"/>
      <c r="I113" s="22" t="n"/>
      <c r="J113" s="18">
        <f>IF(G113="","",IF(G113="Prospect",0.05,IF(G113="Researching",0.1,IF(G113="Qualification",0.2,IF(G113="LOI planned",0.25,IF(G113="LOI submitted",0.35,IF(G113="Invited",0.55,IF(G113="Application planned",0.5,IF(G113="Application in progress",0.65,IF(G113="Submitted",0.75,IF(G113="Decision pending",0.8,IF(G113="Awarded",1,0))))))))))))</f>
        <v/>
      </c>
      <c r="K113" s="23" t="n"/>
      <c r="L113" s="20">
        <f>IF(OR(K113="",J113=""),"",ROUND(K113*J113,2))</f>
        <v/>
      </c>
      <c r="M113" s="24" t="n"/>
      <c r="N113" s="24" t="n"/>
      <c r="O113" s="24" t="n"/>
      <c r="P113" s="16">
        <f>IF(O113="","",O113-TODAY())</f>
        <v/>
      </c>
      <c r="Q113" s="22" t="n"/>
      <c r="R113" s="24" t="n"/>
      <c r="S113" s="16">
        <f>IF(OR(B113="",R113=""),"",IF(OR(G113="Awarded",G113="Declined",G113="Closed"),"CLOSED",IF(R113&lt;TODAY(),"OVERDUE",IF(R113&lt;=TODAY()+7,"DUE SOON","ON TRACK"))))</f>
        <v/>
      </c>
      <c r="T113" s="24" t="n"/>
      <c r="U113" s="22" t="n"/>
      <c r="V113" s="22" t="n"/>
      <c r="W113" s="22" t="n"/>
    </row>
    <row r="114" ht="36" customHeight="1">
      <c r="A114" s="16">
        <f>IF(B114="","","G-"&amp;TEXT(ROW()-6,"000"))</f>
        <v/>
      </c>
      <c r="B114" s="22" t="n"/>
      <c r="C114" s="22" t="n"/>
      <c r="D114" s="22" t="n"/>
      <c r="E114" s="22" t="n"/>
      <c r="F114" s="22" t="n"/>
      <c r="G114" s="22" t="n"/>
      <c r="H114" s="22" t="n"/>
      <c r="I114" s="22" t="n"/>
      <c r="J114" s="18">
        <f>IF(G114="","",IF(G114="Prospect",0.05,IF(G114="Researching",0.1,IF(G114="Qualification",0.2,IF(G114="LOI planned",0.25,IF(G114="LOI submitted",0.35,IF(G114="Invited",0.55,IF(G114="Application planned",0.5,IF(G114="Application in progress",0.65,IF(G114="Submitted",0.75,IF(G114="Decision pending",0.8,IF(G114="Awarded",1,0))))))))))))</f>
        <v/>
      </c>
      <c r="K114" s="23" t="n"/>
      <c r="L114" s="20">
        <f>IF(OR(K114="",J114=""),"",ROUND(K114*J114,2))</f>
        <v/>
      </c>
      <c r="M114" s="24" t="n"/>
      <c r="N114" s="24" t="n"/>
      <c r="O114" s="24" t="n"/>
      <c r="P114" s="16">
        <f>IF(O114="","",O114-TODAY())</f>
        <v/>
      </c>
      <c r="Q114" s="22" t="n"/>
      <c r="R114" s="24" t="n"/>
      <c r="S114" s="16">
        <f>IF(OR(B114="",R114=""),"",IF(OR(G114="Awarded",G114="Declined",G114="Closed"),"CLOSED",IF(R114&lt;TODAY(),"OVERDUE",IF(R114&lt;=TODAY()+7,"DUE SOON","ON TRACK"))))</f>
        <v/>
      </c>
      <c r="T114" s="24" t="n"/>
      <c r="U114" s="22" t="n"/>
      <c r="V114" s="22" t="n"/>
      <c r="W114" s="22" t="n"/>
    </row>
    <row r="115" ht="36" customHeight="1">
      <c r="A115" s="16">
        <f>IF(B115="","","G-"&amp;TEXT(ROW()-6,"000"))</f>
        <v/>
      </c>
      <c r="B115" s="22" t="n"/>
      <c r="C115" s="22" t="n"/>
      <c r="D115" s="22" t="n"/>
      <c r="E115" s="22" t="n"/>
      <c r="F115" s="22" t="n"/>
      <c r="G115" s="22" t="n"/>
      <c r="H115" s="22" t="n"/>
      <c r="I115" s="22" t="n"/>
      <c r="J115" s="18">
        <f>IF(G115="","",IF(G115="Prospect",0.05,IF(G115="Researching",0.1,IF(G115="Qualification",0.2,IF(G115="LOI planned",0.25,IF(G115="LOI submitted",0.35,IF(G115="Invited",0.55,IF(G115="Application planned",0.5,IF(G115="Application in progress",0.65,IF(G115="Submitted",0.75,IF(G115="Decision pending",0.8,IF(G115="Awarded",1,0))))))))))))</f>
        <v/>
      </c>
      <c r="K115" s="23" t="n"/>
      <c r="L115" s="20">
        <f>IF(OR(K115="",J115=""),"",ROUND(K115*J115,2))</f>
        <v/>
      </c>
      <c r="M115" s="24" t="n"/>
      <c r="N115" s="24" t="n"/>
      <c r="O115" s="24" t="n"/>
      <c r="P115" s="16">
        <f>IF(O115="","",O115-TODAY())</f>
        <v/>
      </c>
      <c r="Q115" s="22" t="n"/>
      <c r="R115" s="24" t="n"/>
      <c r="S115" s="16">
        <f>IF(OR(B115="",R115=""),"",IF(OR(G115="Awarded",G115="Declined",G115="Closed"),"CLOSED",IF(R115&lt;TODAY(),"OVERDUE",IF(R115&lt;=TODAY()+7,"DUE SOON","ON TRACK"))))</f>
        <v/>
      </c>
      <c r="T115" s="24" t="n"/>
      <c r="U115" s="22" t="n"/>
      <c r="V115" s="22" t="n"/>
      <c r="W115" s="22" t="n"/>
    </row>
    <row r="116" ht="36" customHeight="1">
      <c r="A116" s="16">
        <f>IF(B116="","","G-"&amp;TEXT(ROW()-6,"000"))</f>
        <v/>
      </c>
      <c r="B116" s="22" t="n"/>
      <c r="C116" s="22" t="n"/>
      <c r="D116" s="22" t="n"/>
      <c r="E116" s="22" t="n"/>
      <c r="F116" s="22" t="n"/>
      <c r="G116" s="22" t="n"/>
      <c r="H116" s="22" t="n"/>
      <c r="I116" s="22" t="n"/>
      <c r="J116" s="18">
        <f>IF(G116="","",IF(G116="Prospect",0.05,IF(G116="Researching",0.1,IF(G116="Qualification",0.2,IF(G116="LOI planned",0.25,IF(G116="LOI submitted",0.35,IF(G116="Invited",0.55,IF(G116="Application planned",0.5,IF(G116="Application in progress",0.65,IF(G116="Submitted",0.75,IF(G116="Decision pending",0.8,IF(G116="Awarded",1,0))))))))))))</f>
        <v/>
      </c>
      <c r="K116" s="23" t="n"/>
      <c r="L116" s="20">
        <f>IF(OR(K116="",J116=""),"",ROUND(K116*J116,2))</f>
        <v/>
      </c>
      <c r="M116" s="24" t="n"/>
      <c r="N116" s="24" t="n"/>
      <c r="O116" s="24" t="n"/>
      <c r="P116" s="16">
        <f>IF(O116="","",O116-TODAY())</f>
        <v/>
      </c>
      <c r="Q116" s="22" t="n"/>
      <c r="R116" s="24" t="n"/>
      <c r="S116" s="16">
        <f>IF(OR(B116="",R116=""),"",IF(OR(G116="Awarded",G116="Declined",G116="Closed"),"CLOSED",IF(R116&lt;TODAY(),"OVERDUE",IF(R116&lt;=TODAY()+7,"DUE SOON","ON TRACK"))))</f>
        <v/>
      </c>
      <c r="T116" s="24" t="n"/>
      <c r="U116" s="22" t="n"/>
      <c r="V116" s="22" t="n"/>
      <c r="W116" s="22" t="n"/>
    </row>
    <row r="117" ht="36" customHeight="1">
      <c r="A117" s="16">
        <f>IF(B117="","","G-"&amp;TEXT(ROW()-6,"000"))</f>
        <v/>
      </c>
      <c r="B117" s="22" t="n"/>
      <c r="C117" s="22" t="n"/>
      <c r="D117" s="22" t="n"/>
      <c r="E117" s="22" t="n"/>
      <c r="F117" s="22" t="n"/>
      <c r="G117" s="22" t="n"/>
      <c r="H117" s="22" t="n"/>
      <c r="I117" s="22" t="n"/>
      <c r="J117" s="18">
        <f>IF(G117="","",IF(G117="Prospect",0.05,IF(G117="Researching",0.1,IF(G117="Qualification",0.2,IF(G117="LOI planned",0.25,IF(G117="LOI submitted",0.35,IF(G117="Invited",0.55,IF(G117="Application planned",0.5,IF(G117="Application in progress",0.65,IF(G117="Submitted",0.75,IF(G117="Decision pending",0.8,IF(G117="Awarded",1,0))))))))))))</f>
        <v/>
      </c>
      <c r="K117" s="23" t="n"/>
      <c r="L117" s="20">
        <f>IF(OR(K117="",J117=""),"",ROUND(K117*J117,2))</f>
        <v/>
      </c>
      <c r="M117" s="24" t="n"/>
      <c r="N117" s="24" t="n"/>
      <c r="O117" s="24" t="n"/>
      <c r="P117" s="16">
        <f>IF(O117="","",O117-TODAY())</f>
        <v/>
      </c>
      <c r="Q117" s="22" t="n"/>
      <c r="R117" s="24" t="n"/>
      <c r="S117" s="16">
        <f>IF(OR(B117="",R117=""),"",IF(OR(G117="Awarded",G117="Declined",G117="Closed"),"CLOSED",IF(R117&lt;TODAY(),"OVERDUE",IF(R117&lt;=TODAY()+7,"DUE SOON","ON TRACK"))))</f>
        <v/>
      </c>
      <c r="T117" s="24" t="n"/>
      <c r="U117" s="22" t="n"/>
      <c r="V117" s="22" t="n"/>
      <c r="W117" s="22" t="n"/>
    </row>
    <row r="118" ht="36" customHeight="1">
      <c r="A118" s="16">
        <f>IF(B118="","","G-"&amp;TEXT(ROW()-6,"000"))</f>
        <v/>
      </c>
      <c r="B118" s="22" t="n"/>
      <c r="C118" s="22" t="n"/>
      <c r="D118" s="22" t="n"/>
      <c r="E118" s="22" t="n"/>
      <c r="F118" s="22" t="n"/>
      <c r="G118" s="22" t="n"/>
      <c r="H118" s="22" t="n"/>
      <c r="I118" s="22" t="n"/>
      <c r="J118" s="18">
        <f>IF(G118="","",IF(G118="Prospect",0.05,IF(G118="Researching",0.1,IF(G118="Qualification",0.2,IF(G118="LOI planned",0.25,IF(G118="LOI submitted",0.35,IF(G118="Invited",0.55,IF(G118="Application planned",0.5,IF(G118="Application in progress",0.65,IF(G118="Submitted",0.75,IF(G118="Decision pending",0.8,IF(G118="Awarded",1,0))))))))))))</f>
        <v/>
      </c>
      <c r="K118" s="23" t="n"/>
      <c r="L118" s="20">
        <f>IF(OR(K118="",J118=""),"",ROUND(K118*J118,2))</f>
        <v/>
      </c>
      <c r="M118" s="24" t="n"/>
      <c r="N118" s="24" t="n"/>
      <c r="O118" s="24" t="n"/>
      <c r="P118" s="16">
        <f>IF(O118="","",O118-TODAY())</f>
        <v/>
      </c>
      <c r="Q118" s="22" t="n"/>
      <c r="R118" s="24" t="n"/>
      <c r="S118" s="16">
        <f>IF(OR(B118="",R118=""),"",IF(OR(G118="Awarded",G118="Declined",G118="Closed"),"CLOSED",IF(R118&lt;TODAY(),"OVERDUE",IF(R118&lt;=TODAY()+7,"DUE SOON","ON TRACK"))))</f>
        <v/>
      </c>
      <c r="T118" s="24" t="n"/>
      <c r="U118" s="22" t="n"/>
      <c r="V118" s="22" t="n"/>
      <c r="W118" s="22" t="n"/>
    </row>
    <row r="119" ht="36" customHeight="1">
      <c r="A119" s="16">
        <f>IF(B119="","","G-"&amp;TEXT(ROW()-6,"000"))</f>
        <v/>
      </c>
      <c r="B119" s="22" t="n"/>
      <c r="C119" s="22" t="n"/>
      <c r="D119" s="22" t="n"/>
      <c r="E119" s="22" t="n"/>
      <c r="F119" s="22" t="n"/>
      <c r="G119" s="22" t="n"/>
      <c r="H119" s="22" t="n"/>
      <c r="I119" s="22" t="n"/>
      <c r="J119" s="18">
        <f>IF(G119="","",IF(G119="Prospect",0.05,IF(G119="Researching",0.1,IF(G119="Qualification",0.2,IF(G119="LOI planned",0.25,IF(G119="LOI submitted",0.35,IF(G119="Invited",0.55,IF(G119="Application planned",0.5,IF(G119="Application in progress",0.65,IF(G119="Submitted",0.75,IF(G119="Decision pending",0.8,IF(G119="Awarded",1,0))))))))))))</f>
        <v/>
      </c>
      <c r="K119" s="23" t="n"/>
      <c r="L119" s="20">
        <f>IF(OR(K119="",J119=""),"",ROUND(K119*J119,2))</f>
        <v/>
      </c>
      <c r="M119" s="24" t="n"/>
      <c r="N119" s="24" t="n"/>
      <c r="O119" s="24" t="n"/>
      <c r="P119" s="16">
        <f>IF(O119="","",O119-TODAY())</f>
        <v/>
      </c>
      <c r="Q119" s="22" t="n"/>
      <c r="R119" s="24" t="n"/>
      <c r="S119" s="16">
        <f>IF(OR(B119="",R119=""),"",IF(OR(G119="Awarded",G119="Declined",G119="Closed"),"CLOSED",IF(R119&lt;TODAY(),"OVERDUE",IF(R119&lt;=TODAY()+7,"DUE SOON","ON TRACK"))))</f>
        <v/>
      </c>
      <c r="T119" s="24" t="n"/>
      <c r="U119" s="22" t="n"/>
      <c r="V119" s="22" t="n"/>
      <c r="W119" s="22" t="n"/>
    </row>
    <row r="120" ht="36" customHeight="1">
      <c r="A120" s="16">
        <f>IF(B120="","","G-"&amp;TEXT(ROW()-6,"000"))</f>
        <v/>
      </c>
      <c r="B120" s="22" t="n"/>
      <c r="C120" s="22" t="n"/>
      <c r="D120" s="22" t="n"/>
      <c r="E120" s="22" t="n"/>
      <c r="F120" s="22" t="n"/>
      <c r="G120" s="22" t="n"/>
      <c r="H120" s="22" t="n"/>
      <c r="I120" s="22" t="n"/>
      <c r="J120" s="18">
        <f>IF(G120="","",IF(G120="Prospect",0.05,IF(G120="Researching",0.1,IF(G120="Qualification",0.2,IF(G120="LOI planned",0.25,IF(G120="LOI submitted",0.35,IF(G120="Invited",0.55,IF(G120="Application planned",0.5,IF(G120="Application in progress",0.65,IF(G120="Submitted",0.75,IF(G120="Decision pending",0.8,IF(G120="Awarded",1,0))))))))))))</f>
        <v/>
      </c>
      <c r="K120" s="23" t="n"/>
      <c r="L120" s="20">
        <f>IF(OR(K120="",J120=""),"",ROUND(K120*J120,2))</f>
        <v/>
      </c>
      <c r="M120" s="24" t="n"/>
      <c r="N120" s="24" t="n"/>
      <c r="O120" s="24" t="n"/>
      <c r="P120" s="16">
        <f>IF(O120="","",O120-TODAY())</f>
        <v/>
      </c>
      <c r="Q120" s="22" t="n"/>
      <c r="R120" s="24" t="n"/>
      <c r="S120" s="16">
        <f>IF(OR(B120="",R120=""),"",IF(OR(G120="Awarded",G120="Declined",G120="Closed"),"CLOSED",IF(R120&lt;TODAY(),"OVERDUE",IF(R120&lt;=TODAY()+7,"DUE SOON","ON TRACK"))))</f>
        <v/>
      </c>
      <c r="T120" s="24" t="n"/>
      <c r="U120" s="22" t="n"/>
      <c r="V120" s="22" t="n"/>
      <c r="W120" s="22" t="n"/>
    </row>
    <row r="121" ht="36" customHeight="1">
      <c r="A121" s="16">
        <f>IF(B121="","","G-"&amp;TEXT(ROW()-6,"000"))</f>
        <v/>
      </c>
      <c r="B121" s="22" t="n"/>
      <c r="C121" s="22" t="n"/>
      <c r="D121" s="22" t="n"/>
      <c r="E121" s="22" t="n"/>
      <c r="F121" s="22" t="n"/>
      <c r="G121" s="22" t="n"/>
      <c r="H121" s="22" t="n"/>
      <c r="I121" s="22" t="n"/>
      <c r="J121" s="18">
        <f>IF(G121="","",IF(G121="Prospect",0.05,IF(G121="Researching",0.1,IF(G121="Qualification",0.2,IF(G121="LOI planned",0.25,IF(G121="LOI submitted",0.35,IF(G121="Invited",0.55,IF(G121="Application planned",0.5,IF(G121="Application in progress",0.65,IF(G121="Submitted",0.75,IF(G121="Decision pending",0.8,IF(G121="Awarded",1,0))))))))))))</f>
        <v/>
      </c>
      <c r="K121" s="23" t="n"/>
      <c r="L121" s="20">
        <f>IF(OR(K121="",J121=""),"",ROUND(K121*J121,2))</f>
        <v/>
      </c>
      <c r="M121" s="24" t="n"/>
      <c r="N121" s="24" t="n"/>
      <c r="O121" s="24" t="n"/>
      <c r="P121" s="16">
        <f>IF(O121="","",O121-TODAY())</f>
        <v/>
      </c>
      <c r="Q121" s="22" t="n"/>
      <c r="R121" s="24" t="n"/>
      <c r="S121" s="16">
        <f>IF(OR(B121="",R121=""),"",IF(OR(G121="Awarded",G121="Declined",G121="Closed"),"CLOSED",IF(R121&lt;TODAY(),"OVERDUE",IF(R121&lt;=TODAY()+7,"DUE SOON","ON TRACK"))))</f>
        <v/>
      </c>
      <c r="T121" s="24" t="n"/>
      <c r="U121" s="22" t="n"/>
      <c r="V121" s="22" t="n"/>
      <c r="W121" s="22" t="n"/>
    </row>
    <row r="122" ht="36" customHeight="1">
      <c r="A122" s="16">
        <f>IF(B122="","","G-"&amp;TEXT(ROW()-6,"000"))</f>
        <v/>
      </c>
      <c r="B122" s="22" t="n"/>
      <c r="C122" s="22" t="n"/>
      <c r="D122" s="22" t="n"/>
      <c r="E122" s="22" t="n"/>
      <c r="F122" s="22" t="n"/>
      <c r="G122" s="22" t="n"/>
      <c r="H122" s="22" t="n"/>
      <c r="I122" s="22" t="n"/>
      <c r="J122" s="18">
        <f>IF(G122="","",IF(G122="Prospect",0.05,IF(G122="Researching",0.1,IF(G122="Qualification",0.2,IF(G122="LOI planned",0.25,IF(G122="LOI submitted",0.35,IF(G122="Invited",0.55,IF(G122="Application planned",0.5,IF(G122="Application in progress",0.65,IF(G122="Submitted",0.75,IF(G122="Decision pending",0.8,IF(G122="Awarded",1,0))))))))))))</f>
        <v/>
      </c>
      <c r="K122" s="23" t="n"/>
      <c r="L122" s="20">
        <f>IF(OR(K122="",J122=""),"",ROUND(K122*J122,2))</f>
        <v/>
      </c>
      <c r="M122" s="24" t="n"/>
      <c r="N122" s="24" t="n"/>
      <c r="O122" s="24" t="n"/>
      <c r="P122" s="16">
        <f>IF(O122="","",O122-TODAY())</f>
        <v/>
      </c>
      <c r="Q122" s="22" t="n"/>
      <c r="R122" s="24" t="n"/>
      <c r="S122" s="16">
        <f>IF(OR(B122="",R122=""),"",IF(OR(G122="Awarded",G122="Declined",G122="Closed"),"CLOSED",IF(R122&lt;TODAY(),"OVERDUE",IF(R122&lt;=TODAY()+7,"DUE SOON","ON TRACK"))))</f>
        <v/>
      </c>
      <c r="T122" s="24" t="n"/>
      <c r="U122" s="22" t="n"/>
      <c r="V122" s="22" t="n"/>
      <c r="W122" s="22" t="n"/>
    </row>
    <row r="123" ht="36" customHeight="1">
      <c r="A123" s="16">
        <f>IF(B123="","","G-"&amp;TEXT(ROW()-6,"000"))</f>
        <v/>
      </c>
      <c r="B123" s="22" t="n"/>
      <c r="C123" s="22" t="n"/>
      <c r="D123" s="22" t="n"/>
      <c r="E123" s="22" t="n"/>
      <c r="F123" s="22" t="n"/>
      <c r="G123" s="22" t="n"/>
      <c r="H123" s="22" t="n"/>
      <c r="I123" s="22" t="n"/>
      <c r="J123" s="18">
        <f>IF(G123="","",IF(G123="Prospect",0.05,IF(G123="Researching",0.1,IF(G123="Qualification",0.2,IF(G123="LOI planned",0.25,IF(G123="LOI submitted",0.35,IF(G123="Invited",0.55,IF(G123="Application planned",0.5,IF(G123="Application in progress",0.65,IF(G123="Submitted",0.75,IF(G123="Decision pending",0.8,IF(G123="Awarded",1,0))))))))))))</f>
        <v/>
      </c>
      <c r="K123" s="23" t="n"/>
      <c r="L123" s="20">
        <f>IF(OR(K123="",J123=""),"",ROUND(K123*J123,2))</f>
        <v/>
      </c>
      <c r="M123" s="24" t="n"/>
      <c r="N123" s="24" t="n"/>
      <c r="O123" s="24" t="n"/>
      <c r="P123" s="16">
        <f>IF(O123="","",O123-TODAY())</f>
        <v/>
      </c>
      <c r="Q123" s="22" t="n"/>
      <c r="R123" s="24" t="n"/>
      <c r="S123" s="16">
        <f>IF(OR(B123="",R123=""),"",IF(OR(G123="Awarded",G123="Declined",G123="Closed"),"CLOSED",IF(R123&lt;TODAY(),"OVERDUE",IF(R123&lt;=TODAY()+7,"DUE SOON","ON TRACK"))))</f>
        <v/>
      </c>
      <c r="T123" s="24" t="n"/>
      <c r="U123" s="22" t="n"/>
      <c r="V123" s="22" t="n"/>
      <c r="W123" s="22" t="n"/>
    </row>
    <row r="124" ht="36" customHeight="1">
      <c r="A124" s="16">
        <f>IF(B124="","","G-"&amp;TEXT(ROW()-6,"000"))</f>
        <v/>
      </c>
      <c r="B124" s="22" t="n"/>
      <c r="C124" s="22" t="n"/>
      <c r="D124" s="22" t="n"/>
      <c r="E124" s="22" t="n"/>
      <c r="F124" s="22" t="n"/>
      <c r="G124" s="22" t="n"/>
      <c r="H124" s="22" t="n"/>
      <c r="I124" s="22" t="n"/>
      <c r="J124" s="18">
        <f>IF(G124="","",IF(G124="Prospect",0.05,IF(G124="Researching",0.1,IF(G124="Qualification",0.2,IF(G124="LOI planned",0.25,IF(G124="LOI submitted",0.35,IF(G124="Invited",0.55,IF(G124="Application planned",0.5,IF(G124="Application in progress",0.65,IF(G124="Submitted",0.75,IF(G124="Decision pending",0.8,IF(G124="Awarded",1,0))))))))))))</f>
        <v/>
      </c>
      <c r="K124" s="23" t="n"/>
      <c r="L124" s="20">
        <f>IF(OR(K124="",J124=""),"",ROUND(K124*J124,2))</f>
        <v/>
      </c>
      <c r="M124" s="24" t="n"/>
      <c r="N124" s="24" t="n"/>
      <c r="O124" s="24" t="n"/>
      <c r="P124" s="16">
        <f>IF(O124="","",O124-TODAY())</f>
        <v/>
      </c>
      <c r="Q124" s="22" t="n"/>
      <c r="R124" s="24" t="n"/>
      <c r="S124" s="16">
        <f>IF(OR(B124="",R124=""),"",IF(OR(G124="Awarded",G124="Declined",G124="Closed"),"CLOSED",IF(R124&lt;TODAY(),"OVERDUE",IF(R124&lt;=TODAY()+7,"DUE SOON","ON TRACK"))))</f>
        <v/>
      </c>
      <c r="T124" s="24" t="n"/>
      <c r="U124" s="22" t="n"/>
      <c r="V124" s="22" t="n"/>
      <c r="W124" s="22" t="n"/>
    </row>
    <row r="125" ht="36" customHeight="1">
      <c r="A125" s="16">
        <f>IF(B125="","","G-"&amp;TEXT(ROW()-6,"000"))</f>
        <v/>
      </c>
      <c r="B125" s="22" t="n"/>
      <c r="C125" s="22" t="n"/>
      <c r="D125" s="22" t="n"/>
      <c r="E125" s="22" t="n"/>
      <c r="F125" s="22" t="n"/>
      <c r="G125" s="22" t="n"/>
      <c r="H125" s="22" t="n"/>
      <c r="I125" s="22" t="n"/>
      <c r="J125" s="18">
        <f>IF(G125="","",IF(G125="Prospect",0.05,IF(G125="Researching",0.1,IF(G125="Qualification",0.2,IF(G125="LOI planned",0.25,IF(G125="LOI submitted",0.35,IF(G125="Invited",0.55,IF(G125="Application planned",0.5,IF(G125="Application in progress",0.65,IF(G125="Submitted",0.75,IF(G125="Decision pending",0.8,IF(G125="Awarded",1,0))))))))))))</f>
        <v/>
      </c>
      <c r="K125" s="23" t="n"/>
      <c r="L125" s="20">
        <f>IF(OR(K125="",J125=""),"",ROUND(K125*J125,2))</f>
        <v/>
      </c>
      <c r="M125" s="24" t="n"/>
      <c r="N125" s="24" t="n"/>
      <c r="O125" s="24" t="n"/>
      <c r="P125" s="16">
        <f>IF(O125="","",O125-TODAY())</f>
        <v/>
      </c>
      <c r="Q125" s="22" t="n"/>
      <c r="R125" s="24" t="n"/>
      <c r="S125" s="16">
        <f>IF(OR(B125="",R125=""),"",IF(OR(G125="Awarded",G125="Declined",G125="Closed"),"CLOSED",IF(R125&lt;TODAY(),"OVERDUE",IF(R125&lt;=TODAY()+7,"DUE SOON","ON TRACK"))))</f>
        <v/>
      </c>
      <c r="T125" s="24" t="n"/>
      <c r="U125" s="22" t="n"/>
      <c r="V125" s="22" t="n"/>
      <c r="W125" s="22" t="n"/>
    </row>
    <row r="126" ht="36" customHeight="1">
      <c r="A126" s="16">
        <f>IF(B126="","","G-"&amp;TEXT(ROW()-6,"000"))</f>
        <v/>
      </c>
      <c r="B126" s="22" t="n"/>
      <c r="C126" s="22" t="n"/>
      <c r="D126" s="22" t="n"/>
      <c r="E126" s="22" t="n"/>
      <c r="F126" s="22" t="n"/>
      <c r="G126" s="22" t="n"/>
      <c r="H126" s="22" t="n"/>
      <c r="I126" s="22" t="n"/>
      <c r="J126" s="18">
        <f>IF(G126="","",IF(G126="Prospect",0.05,IF(G126="Researching",0.1,IF(G126="Qualification",0.2,IF(G126="LOI planned",0.25,IF(G126="LOI submitted",0.35,IF(G126="Invited",0.55,IF(G126="Application planned",0.5,IF(G126="Application in progress",0.65,IF(G126="Submitted",0.75,IF(G126="Decision pending",0.8,IF(G126="Awarded",1,0))))))))))))</f>
        <v/>
      </c>
      <c r="K126" s="23" t="n"/>
      <c r="L126" s="20">
        <f>IF(OR(K126="",J126=""),"",ROUND(K126*J126,2))</f>
        <v/>
      </c>
      <c r="M126" s="24" t="n"/>
      <c r="N126" s="24" t="n"/>
      <c r="O126" s="24" t="n"/>
      <c r="P126" s="16">
        <f>IF(O126="","",O126-TODAY())</f>
        <v/>
      </c>
      <c r="Q126" s="22" t="n"/>
      <c r="R126" s="24" t="n"/>
      <c r="S126" s="16">
        <f>IF(OR(B126="",R126=""),"",IF(OR(G126="Awarded",G126="Declined",G126="Closed"),"CLOSED",IF(R126&lt;TODAY(),"OVERDUE",IF(R126&lt;=TODAY()+7,"DUE SOON","ON TRACK"))))</f>
        <v/>
      </c>
      <c r="T126" s="24" t="n"/>
      <c r="U126" s="22" t="n"/>
      <c r="V126" s="22" t="n"/>
      <c r="W126" s="22" t="n"/>
    </row>
    <row r="127" ht="36" customHeight="1">
      <c r="A127" s="16">
        <f>IF(B127="","","G-"&amp;TEXT(ROW()-6,"000"))</f>
        <v/>
      </c>
      <c r="B127" s="22" t="n"/>
      <c r="C127" s="22" t="n"/>
      <c r="D127" s="22" t="n"/>
      <c r="E127" s="22" t="n"/>
      <c r="F127" s="22" t="n"/>
      <c r="G127" s="22" t="n"/>
      <c r="H127" s="22" t="n"/>
      <c r="I127" s="22" t="n"/>
      <c r="J127" s="18">
        <f>IF(G127="","",IF(G127="Prospect",0.05,IF(G127="Researching",0.1,IF(G127="Qualification",0.2,IF(G127="LOI planned",0.25,IF(G127="LOI submitted",0.35,IF(G127="Invited",0.55,IF(G127="Application planned",0.5,IF(G127="Application in progress",0.65,IF(G127="Submitted",0.75,IF(G127="Decision pending",0.8,IF(G127="Awarded",1,0))))))))))))</f>
        <v/>
      </c>
      <c r="K127" s="23" t="n"/>
      <c r="L127" s="20">
        <f>IF(OR(K127="",J127=""),"",ROUND(K127*J127,2))</f>
        <v/>
      </c>
      <c r="M127" s="24" t="n"/>
      <c r="N127" s="24" t="n"/>
      <c r="O127" s="24" t="n"/>
      <c r="P127" s="16">
        <f>IF(O127="","",O127-TODAY())</f>
        <v/>
      </c>
      <c r="Q127" s="22" t="n"/>
      <c r="R127" s="24" t="n"/>
      <c r="S127" s="16">
        <f>IF(OR(B127="",R127=""),"",IF(OR(G127="Awarded",G127="Declined",G127="Closed"),"CLOSED",IF(R127&lt;TODAY(),"OVERDUE",IF(R127&lt;=TODAY()+7,"DUE SOON","ON TRACK"))))</f>
        <v/>
      </c>
      <c r="T127" s="24" t="n"/>
      <c r="U127" s="22" t="n"/>
      <c r="V127" s="22" t="n"/>
      <c r="W127" s="22" t="n"/>
    </row>
    <row r="128" ht="36" customHeight="1">
      <c r="A128" s="16">
        <f>IF(B128="","","G-"&amp;TEXT(ROW()-6,"000"))</f>
        <v/>
      </c>
      <c r="B128" s="22" t="n"/>
      <c r="C128" s="22" t="n"/>
      <c r="D128" s="22" t="n"/>
      <c r="E128" s="22" t="n"/>
      <c r="F128" s="22" t="n"/>
      <c r="G128" s="22" t="n"/>
      <c r="H128" s="22" t="n"/>
      <c r="I128" s="22" t="n"/>
      <c r="J128" s="18">
        <f>IF(G128="","",IF(G128="Prospect",0.05,IF(G128="Researching",0.1,IF(G128="Qualification",0.2,IF(G128="LOI planned",0.25,IF(G128="LOI submitted",0.35,IF(G128="Invited",0.55,IF(G128="Application planned",0.5,IF(G128="Application in progress",0.65,IF(G128="Submitted",0.75,IF(G128="Decision pending",0.8,IF(G128="Awarded",1,0))))))))))))</f>
        <v/>
      </c>
      <c r="K128" s="23" t="n"/>
      <c r="L128" s="20">
        <f>IF(OR(K128="",J128=""),"",ROUND(K128*J128,2))</f>
        <v/>
      </c>
      <c r="M128" s="24" t="n"/>
      <c r="N128" s="24" t="n"/>
      <c r="O128" s="24" t="n"/>
      <c r="P128" s="16">
        <f>IF(O128="","",O128-TODAY())</f>
        <v/>
      </c>
      <c r="Q128" s="22" t="n"/>
      <c r="R128" s="24" t="n"/>
      <c r="S128" s="16">
        <f>IF(OR(B128="",R128=""),"",IF(OR(G128="Awarded",G128="Declined",G128="Closed"),"CLOSED",IF(R128&lt;TODAY(),"OVERDUE",IF(R128&lt;=TODAY()+7,"DUE SOON","ON TRACK"))))</f>
        <v/>
      </c>
      <c r="T128" s="24" t="n"/>
      <c r="U128" s="22" t="n"/>
      <c r="V128" s="22" t="n"/>
      <c r="W128" s="22" t="n"/>
    </row>
    <row r="129" ht="36" customHeight="1">
      <c r="A129" s="16">
        <f>IF(B129="","","G-"&amp;TEXT(ROW()-6,"000"))</f>
        <v/>
      </c>
      <c r="B129" s="22" t="n"/>
      <c r="C129" s="22" t="n"/>
      <c r="D129" s="22" t="n"/>
      <c r="E129" s="22" t="n"/>
      <c r="F129" s="22" t="n"/>
      <c r="G129" s="22" t="n"/>
      <c r="H129" s="22" t="n"/>
      <c r="I129" s="22" t="n"/>
      <c r="J129" s="18">
        <f>IF(G129="","",IF(G129="Prospect",0.05,IF(G129="Researching",0.1,IF(G129="Qualification",0.2,IF(G129="LOI planned",0.25,IF(G129="LOI submitted",0.35,IF(G129="Invited",0.55,IF(G129="Application planned",0.5,IF(G129="Application in progress",0.65,IF(G129="Submitted",0.75,IF(G129="Decision pending",0.8,IF(G129="Awarded",1,0))))))))))))</f>
        <v/>
      </c>
      <c r="K129" s="23" t="n"/>
      <c r="L129" s="20">
        <f>IF(OR(K129="",J129=""),"",ROUND(K129*J129,2))</f>
        <v/>
      </c>
      <c r="M129" s="24" t="n"/>
      <c r="N129" s="24" t="n"/>
      <c r="O129" s="24" t="n"/>
      <c r="P129" s="16">
        <f>IF(O129="","",O129-TODAY())</f>
        <v/>
      </c>
      <c r="Q129" s="22" t="n"/>
      <c r="R129" s="24" t="n"/>
      <c r="S129" s="16">
        <f>IF(OR(B129="",R129=""),"",IF(OR(G129="Awarded",G129="Declined",G129="Closed"),"CLOSED",IF(R129&lt;TODAY(),"OVERDUE",IF(R129&lt;=TODAY()+7,"DUE SOON","ON TRACK"))))</f>
        <v/>
      </c>
      <c r="T129" s="24" t="n"/>
      <c r="U129" s="22" t="n"/>
      <c r="V129" s="22" t="n"/>
      <c r="W129" s="22" t="n"/>
    </row>
    <row r="130" ht="36" customHeight="1">
      <c r="A130" s="16">
        <f>IF(B130="","","G-"&amp;TEXT(ROW()-6,"000"))</f>
        <v/>
      </c>
      <c r="B130" s="22" t="n"/>
      <c r="C130" s="22" t="n"/>
      <c r="D130" s="22" t="n"/>
      <c r="E130" s="22" t="n"/>
      <c r="F130" s="22" t="n"/>
      <c r="G130" s="22" t="n"/>
      <c r="H130" s="22" t="n"/>
      <c r="I130" s="22" t="n"/>
      <c r="J130" s="18">
        <f>IF(G130="","",IF(G130="Prospect",0.05,IF(G130="Researching",0.1,IF(G130="Qualification",0.2,IF(G130="LOI planned",0.25,IF(G130="LOI submitted",0.35,IF(G130="Invited",0.55,IF(G130="Application planned",0.5,IF(G130="Application in progress",0.65,IF(G130="Submitted",0.75,IF(G130="Decision pending",0.8,IF(G130="Awarded",1,0))))))))))))</f>
        <v/>
      </c>
      <c r="K130" s="23" t="n"/>
      <c r="L130" s="20">
        <f>IF(OR(K130="",J130=""),"",ROUND(K130*J130,2))</f>
        <v/>
      </c>
      <c r="M130" s="24" t="n"/>
      <c r="N130" s="24" t="n"/>
      <c r="O130" s="24" t="n"/>
      <c r="P130" s="16">
        <f>IF(O130="","",O130-TODAY())</f>
        <v/>
      </c>
      <c r="Q130" s="22" t="n"/>
      <c r="R130" s="24" t="n"/>
      <c r="S130" s="16">
        <f>IF(OR(B130="",R130=""),"",IF(OR(G130="Awarded",G130="Declined",G130="Closed"),"CLOSED",IF(R130&lt;TODAY(),"OVERDUE",IF(R130&lt;=TODAY()+7,"DUE SOON","ON TRACK"))))</f>
        <v/>
      </c>
      <c r="T130" s="24" t="n"/>
      <c r="U130" s="22" t="n"/>
      <c r="V130" s="22" t="n"/>
      <c r="W130" s="22" t="n"/>
    </row>
    <row r="131" ht="36" customHeight="1">
      <c r="A131" s="16">
        <f>IF(B131="","","G-"&amp;TEXT(ROW()-6,"000"))</f>
        <v/>
      </c>
      <c r="B131" s="22" t="n"/>
      <c r="C131" s="22" t="n"/>
      <c r="D131" s="22" t="n"/>
      <c r="E131" s="22" t="n"/>
      <c r="F131" s="22" t="n"/>
      <c r="G131" s="22" t="n"/>
      <c r="H131" s="22" t="n"/>
      <c r="I131" s="22" t="n"/>
      <c r="J131" s="18">
        <f>IF(G131="","",IF(G131="Prospect",0.05,IF(G131="Researching",0.1,IF(G131="Qualification",0.2,IF(G131="LOI planned",0.25,IF(G131="LOI submitted",0.35,IF(G131="Invited",0.55,IF(G131="Application planned",0.5,IF(G131="Application in progress",0.65,IF(G131="Submitted",0.75,IF(G131="Decision pending",0.8,IF(G131="Awarded",1,0))))))))))))</f>
        <v/>
      </c>
      <c r="K131" s="23" t="n"/>
      <c r="L131" s="20">
        <f>IF(OR(K131="",J131=""),"",ROUND(K131*J131,2))</f>
        <v/>
      </c>
      <c r="M131" s="24" t="n"/>
      <c r="N131" s="24" t="n"/>
      <c r="O131" s="24" t="n"/>
      <c r="P131" s="16">
        <f>IF(O131="","",O131-TODAY())</f>
        <v/>
      </c>
      <c r="Q131" s="22" t="n"/>
      <c r="R131" s="24" t="n"/>
      <c r="S131" s="16">
        <f>IF(OR(B131="",R131=""),"",IF(OR(G131="Awarded",G131="Declined",G131="Closed"),"CLOSED",IF(R131&lt;TODAY(),"OVERDUE",IF(R131&lt;=TODAY()+7,"DUE SOON","ON TRACK"))))</f>
        <v/>
      </c>
      <c r="T131" s="24" t="n"/>
      <c r="U131" s="22" t="n"/>
      <c r="V131" s="22" t="n"/>
      <c r="W131" s="22" t="n"/>
    </row>
    <row r="132" ht="36" customHeight="1">
      <c r="A132" s="16">
        <f>IF(B132="","","G-"&amp;TEXT(ROW()-6,"000"))</f>
        <v/>
      </c>
      <c r="B132" s="22" t="n"/>
      <c r="C132" s="22" t="n"/>
      <c r="D132" s="22" t="n"/>
      <c r="E132" s="22" t="n"/>
      <c r="F132" s="22" t="n"/>
      <c r="G132" s="22" t="n"/>
      <c r="H132" s="22" t="n"/>
      <c r="I132" s="22" t="n"/>
      <c r="J132" s="18">
        <f>IF(G132="","",IF(G132="Prospect",0.05,IF(G132="Researching",0.1,IF(G132="Qualification",0.2,IF(G132="LOI planned",0.25,IF(G132="LOI submitted",0.35,IF(G132="Invited",0.55,IF(G132="Application planned",0.5,IF(G132="Application in progress",0.65,IF(G132="Submitted",0.75,IF(G132="Decision pending",0.8,IF(G132="Awarded",1,0))))))))))))</f>
        <v/>
      </c>
      <c r="K132" s="23" t="n"/>
      <c r="L132" s="20">
        <f>IF(OR(K132="",J132=""),"",ROUND(K132*J132,2))</f>
        <v/>
      </c>
      <c r="M132" s="24" t="n"/>
      <c r="N132" s="24" t="n"/>
      <c r="O132" s="24" t="n"/>
      <c r="P132" s="16">
        <f>IF(O132="","",O132-TODAY())</f>
        <v/>
      </c>
      <c r="Q132" s="22" t="n"/>
      <c r="R132" s="24" t="n"/>
      <c r="S132" s="16">
        <f>IF(OR(B132="",R132=""),"",IF(OR(G132="Awarded",G132="Declined",G132="Closed"),"CLOSED",IF(R132&lt;TODAY(),"OVERDUE",IF(R132&lt;=TODAY()+7,"DUE SOON","ON TRACK"))))</f>
        <v/>
      </c>
      <c r="T132" s="24" t="n"/>
      <c r="U132" s="22" t="n"/>
      <c r="V132" s="22" t="n"/>
      <c r="W132" s="22" t="n"/>
    </row>
    <row r="133" ht="36" customHeight="1">
      <c r="A133" s="16">
        <f>IF(B133="","","G-"&amp;TEXT(ROW()-6,"000"))</f>
        <v/>
      </c>
      <c r="B133" s="22" t="n"/>
      <c r="C133" s="22" t="n"/>
      <c r="D133" s="22" t="n"/>
      <c r="E133" s="22" t="n"/>
      <c r="F133" s="22" t="n"/>
      <c r="G133" s="22" t="n"/>
      <c r="H133" s="22" t="n"/>
      <c r="I133" s="22" t="n"/>
      <c r="J133" s="18">
        <f>IF(G133="","",IF(G133="Prospect",0.05,IF(G133="Researching",0.1,IF(G133="Qualification",0.2,IF(G133="LOI planned",0.25,IF(G133="LOI submitted",0.35,IF(G133="Invited",0.55,IF(G133="Application planned",0.5,IF(G133="Application in progress",0.65,IF(G133="Submitted",0.75,IF(G133="Decision pending",0.8,IF(G133="Awarded",1,0))))))))))))</f>
        <v/>
      </c>
      <c r="K133" s="23" t="n"/>
      <c r="L133" s="20">
        <f>IF(OR(K133="",J133=""),"",ROUND(K133*J133,2))</f>
        <v/>
      </c>
      <c r="M133" s="24" t="n"/>
      <c r="N133" s="24" t="n"/>
      <c r="O133" s="24" t="n"/>
      <c r="P133" s="16">
        <f>IF(O133="","",O133-TODAY())</f>
        <v/>
      </c>
      <c r="Q133" s="22" t="n"/>
      <c r="R133" s="24" t="n"/>
      <c r="S133" s="16">
        <f>IF(OR(B133="",R133=""),"",IF(OR(G133="Awarded",G133="Declined",G133="Closed"),"CLOSED",IF(R133&lt;TODAY(),"OVERDUE",IF(R133&lt;=TODAY()+7,"DUE SOON","ON TRACK"))))</f>
        <v/>
      </c>
      <c r="T133" s="24" t="n"/>
      <c r="U133" s="22" t="n"/>
      <c r="V133" s="22" t="n"/>
      <c r="W133" s="22" t="n"/>
    </row>
    <row r="134" ht="36" customHeight="1">
      <c r="A134" s="16">
        <f>IF(B134="","","G-"&amp;TEXT(ROW()-6,"000"))</f>
        <v/>
      </c>
      <c r="B134" s="22" t="n"/>
      <c r="C134" s="22" t="n"/>
      <c r="D134" s="22" t="n"/>
      <c r="E134" s="22" t="n"/>
      <c r="F134" s="22" t="n"/>
      <c r="G134" s="22" t="n"/>
      <c r="H134" s="22" t="n"/>
      <c r="I134" s="22" t="n"/>
      <c r="J134" s="18">
        <f>IF(G134="","",IF(G134="Prospect",0.05,IF(G134="Researching",0.1,IF(G134="Qualification",0.2,IF(G134="LOI planned",0.25,IF(G134="LOI submitted",0.35,IF(G134="Invited",0.55,IF(G134="Application planned",0.5,IF(G134="Application in progress",0.65,IF(G134="Submitted",0.75,IF(G134="Decision pending",0.8,IF(G134="Awarded",1,0))))))))))))</f>
        <v/>
      </c>
      <c r="K134" s="23" t="n"/>
      <c r="L134" s="20">
        <f>IF(OR(K134="",J134=""),"",ROUND(K134*J134,2))</f>
        <v/>
      </c>
      <c r="M134" s="24" t="n"/>
      <c r="N134" s="24" t="n"/>
      <c r="O134" s="24" t="n"/>
      <c r="P134" s="16">
        <f>IF(O134="","",O134-TODAY())</f>
        <v/>
      </c>
      <c r="Q134" s="22" t="n"/>
      <c r="R134" s="24" t="n"/>
      <c r="S134" s="16">
        <f>IF(OR(B134="",R134=""),"",IF(OR(G134="Awarded",G134="Declined",G134="Closed"),"CLOSED",IF(R134&lt;TODAY(),"OVERDUE",IF(R134&lt;=TODAY()+7,"DUE SOON","ON TRACK"))))</f>
        <v/>
      </c>
      <c r="T134" s="24" t="n"/>
      <c r="U134" s="22" t="n"/>
      <c r="V134" s="22" t="n"/>
      <c r="W134" s="22" t="n"/>
    </row>
    <row r="135" ht="36" customHeight="1">
      <c r="A135" s="16">
        <f>IF(B135="","","G-"&amp;TEXT(ROW()-6,"000"))</f>
        <v/>
      </c>
      <c r="B135" s="22" t="n"/>
      <c r="C135" s="22" t="n"/>
      <c r="D135" s="22" t="n"/>
      <c r="E135" s="22" t="n"/>
      <c r="F135" s="22" t="n"/>
      <c r="G135" s="22" t="n"/>
      <c r="H135" s="22" t="n"/>
      <c r="I135" s="22" t="n"/>
      <c r="J135" s="18">
        <f>IF(G135="","",IF(G135="Prospect",0.05,IF(G135="Researching",0.1,IF(G135="Qualification",0.2,IF(G135="LOI planned",0.25,IF(G135="LOI submitted",0.35,IF(G135="Invited",0.55,IF(G135="Application planned",0.5,IF(G135="Application in progress",0.65,IF(G135="Submitted",0.75,IF(G135="Decision pending",0.8,IF(G135="Awarded",1,0))))))))))))</f>
        <v/>
      </c>
      <c r="K135" s="23" t="n"/>
      <c r="L135" s="20">
        <f>IF(OR(K135="",J135=""),"",ROUND(K135*J135,2))</f>
        <v/>
      </c>
      <c r="M135" s="24" t="n"/>
      <c r="N135" s="24" t="n"/>
      <c r="O135" s="24" t="n"/>
      <c r="P135" s="16">
        <f>IF(O135="","",O135-TODAY())</f>
        <v/>
      </c>
      <c r="Q135" s="22" t="n"/>
      <c r="R135" s="24" t="n"/>
      <c r="S135" s="16">
        <f>IF(OR(B135="",R135=""),"",IF(OR(G135="Awarded",G135="Declined",G135="Closed"),"CLOSED",IF(R135&lt;TODAY(),"OVERDUE",IF(R135&lt;=TODAY()+7,"DUE SOON","ON TRACK"))))</f>
        <v/>
      </c>
      <c r="T135" s="24" t="n"/>
      <c r="U135" s="22" t="n"/>
      <c r="V135" s="22" t="n"/>
      <c r="W135" s="22" t="n"/>
    </row>
    <row r="136" ht="36" customHeight="1">
      <c r="A136" s="16">
        <f>IF(B136="","","G-"&amp;TEXT(ROW()-6,"000"))</f>
        <v/>
      </c>
      <c r="B136" s="22" t="n"/>
      <c r="C136" s="22" t="n"/>
      <c r="D136" s="22" t="n"/>
      <c r="E136" s="22" t="n"/>
      <c r="F136" s="22" t="n"/>
      <c r="G136" s="22" t="n"/>
      <c r="H136" s="22" t="n"/>
      <c r="I136" s="22" t="n"/>
      <c r="J136" s="18">
        <f>IF(G136="","",IF(G136="Prospect",0.05,IF(G136="Researching",0.1,IF(G136="Qualification",0.2,IF(G136="LOI planned",0.25,IF(G136="LOI submitted",0.35,IF(G136="Invited",0.55,IF(G136="Application planned",0.5,IF(G136="Application in progress",0.65,IF(G136="Submitted",0.75,IF(G136="Decision pending",0.8,IF(G136="Awarded",1,0))))))))))))</f>
        <v/>
      </c>
      <c r="K136" s="23" t="n"/>
      <c r="L136" s="20">
        <f>IF(OR(K136="",J136=""),"",ROUND(K136*J136,2))</f>
        <v/>
      </c>
      <c r="M136" s="24" t="n"/>
      <c r="N136" s="24" t="n"/>
      <c r="O136" s="24" t="n"/>
      <c r="P136" s="16">
        <f>IF(O136="","",O136-TODAY())</f>
        <v/>
      </c>
      <c r="Q136" s="22" t="n"/>
      <c r="R136" s="24" t="n"/>
      <c r="S136" s="16">
        <f>IF(OR(B136="",R136=""),"",IF(OR(G136="Awarded",G136="Declined",G136="Closed"),"CLOSED",IF(R136&lt;TODAY(),"OVERDUE",IF(R136&lt;=TODAY()+7,"DUE SOON","ON TRACK"))))</f>
        <v/>
      </c>
      <c r="T136" s="24" t="n"/>
      <c r="U136" s="22" t="n"/>
      <c r="V136" s="22" t="n"/>
      <c r="W136" s="22" t="n"/>
    </row>
    <row r="137" ht="36" customHeight="1">
      <c r="A137" s="16">
        <f>IF(B137="","","G-"&amp;TEXT(ROW()-6,"000"))</f>
        <v/>
      </c>
      <c r="B137" s="22" t="n"/>
      <c r="C137" s="22" t="n"/>
      <c r="D137" s="22" t="n"/>
      <c r="E137" s="22" t="n"/>
      <c r="F137" s="22" t="n"/>
      <c r="G137" s="22" t="n"/>
      <c r="H137" s="22" t="n"/>
      <c r="I137" s="22" t="n"/>
      <c r="J137" s="18">
        <f>IF(G137="","",IF(G137="Prospect",0.05,IF(G137="Researching",0.1,IF(G137="Qualification",0.2,IF(G137="LOI planned",0.25,IF(G137="LOI submitted",0.35,IF(G137="Invited",0.55,IF(G137="Application planned",0.5,IF(G137="Application in progress",0.65,IF(G137="Submitted",0.75,IF(G137="Decision pending",0.8,IF(G137="Awarded",1,0))))))))))))</f>
        <v/>
      </c>
      <c r="K137" s="23" t="n"/>
      <c r="L137" s="20">
        <f>IF(OR(K137="",J137=""),"",ROUND(K137*J137,2))</f>
        <v/>
      </c>
      <c r="M137" s="24" t="n"/>
      <c r="N137" s="24" t="n"/>
      <c r="O137" s="24" t="n"/>
      <c r="P137" s="16">
        <f>IF(O137="","",O137-TODAY())</f>
        <v/>
      </c>
      <c r="Q137" s="22" t="n"/>
      <c r="R137" s="24" t="n"/>
      <c r="S137" s="16">
        <f>IF(OR(B137="",R137=""),"",IF(OR(G137="Awarded",G137="Declined",G137="Closed"),"CLOSED",IF(R137&lt;TODAY(),"OVERDUE",IF(R137&lt;=TODAY()+7,"DUE SOON","ON TRACK"))))</f>
        <v/>
      </c>
      <c r="T137" s="24" t="n"/>
      <c r="U137" s="22" t="n"/>
      <c r="V137" s="22" t="n"/>
      <c r="W137" s="22" t="n"/>
    </row>
    <row r="138" ht="36" customHeight="1">
      <c r="A138" s="16">
        <f>IF(B138="","","G-"&amp;TEXT(ROW()-6,"000"))</f>
        <v/>
      </c>
      <c r="B138" s="22" t="n"/>
      <c r="C138" s="22" t="n"/>
      <c r="D138" s="22" t="n"/>
      <c r="E138" s="22" t="n"/>
      <c r="F138" s="22" t="n"/>
      <c r="G138" s="22" t="n"/>
      <c r="H138" s="22" t="n"/>
      <c r="I138" s="22" t="n"/>
      <c r="J138" s="18">
        <f>IF(G138="","",IF(G138="Prospect",0.05,IF(G138="Researching",0.1,IF(G138="Qualification",0.2,IF(G138="LOI planned",0.25,IF(G138="LOI submitted",0.35,IF(G138="Invited",0.55,IF(G138="Application planned",0.5,IF(G138="Application in progress",0.65,IF(G138="Submitted",0.75,IF(G138="Decision pending",0.8,IF(G138="Awarded",1,0))))))))))))</f>
        <v/>
      </c>
      <c r="K138" s="23" t="n"/>
      <c r="L138" s="20">
        <f>IF(OR(K138="",J138=""),"",ROUND(K138*J138,2))</f>
        <v/>
      </c>
      <c r="M138" s="24" t="n"/>
      <c r="N138" s="24" t="n"/>
      <c r="O138" s="24" t="n"/>
      <c r="P138" s="16">
        <f>IF(O138="","",O138-TODAY())</f>
        <v/>
      </c>
      <c r="Q138" s="22" t="n"/>
      <c r="R138" s="24" t="n"/>
      <c r="S138" s="16">
        <f>IF(OR(B138="",R138=""),"",IF(OR(G138="Awarded",G138="Declined",G138="Closed"),"CLOSED",IF(R138&lt;TODAY(),"OVERDUE",IF(R138&lt;=TODAY()+7,"DUE SOON","ON TRACK"))))</f>
        <v/>
      </c>
      <c r="T138" s="24" t="n"/>
      <c r="U138" s="22" t="n"/>
      <c r="V138" s="22" t="n"/>
      <c r="W138" s="22" t="n"/>
    </row>
    <row r="139" ht="36" customHeight="1">
      <c r="A139" s="16">
        <f>IF(B139="","","G-"&amp;TEXT(ROW()-6,"000"))</f>
        <v/>
      </c>
      <c r="B139" s="22" t="n"/>
      <c r="C139" s="22" t="n"/>
      <c r="D139" s="22" t="n"/>
      <c r="E139" s="22" t="n"/>
      <c r="F139" s="22" t="n"/>
      <c r="G139" s="22" t="n"/>
      <c r="H139" s="22" t="n"/>
      <c r="I139" s="22" t="n"/>
      <c r="J139" s="18">
        <f>IF(G139="","",IF(G139="Prospect",0.05,IF(G139="Researching",0.1,IF(G139="Qualification",0.2,IF(G139="LOI planned",0.25,IF(G139="LOI submitted",0.35,IF(G139="Invited",0.55,IF(G139="Application planned",0.5,IF(G139="Application in progress",0.65,IF(G139="Submitted",0.75,IF(G139="Decision pending",0.8,IF(G139="Awarded",1,0))))))))))))</f>
        <v/>
      </c>
      <c r="K139" s="23" t="n"/>
      <c r="L139" s="20">
        <f>IF(OR(K139="",J139=""),"",ROUND(K139*J139,2))</f>
        <v/>
      </c>
      <c r="M139" s="24" t="n"/>
      <c r="N139" s="24" t="n"/>
      <c r="O139" s="24" t="n"/>
      <c r="P139" s="16">
        <f>IF(O139="","",O139-TODAY())</f>
        <v/>
      </c>
      <c r="Q139" s="22" t="n"/>
      <c r="R139" s="24" t="n"/>
      <c r="S139" s="16">
        <f>IF(OR(B139="",R139=""),"",IF(OR(G139="Awarded",G139="Declined",G139="Closed"),"CLOSED",IF(R139&lt;TODAY(),"OVERDUE",IF(R139&lt;=TODAY()+7,"DUE SOON","ON TRACK"))))</f>
        <v/>
      </c>
      <c r="T139" s="24" t="n"/>
      <c r="U139" s="22" t="n"/>
      <c r="V139" s="22" t="n"/>
      <c r="W139" s="22" t="n"/>
    </row>
    <row r="140" ht="36" customHeight="1">
      <c r="A140" s="16">
        <f>IF(B140="","","G-"&amp;TEXT(ROW()-6,"000"))</f>
        <v/>
      </c>
      <c r="B140" s="22" t="n"/>
      <c r="C140" s="22" t="n"/>
      <c r="D140" s="22" t="n"/>
      <c r="E140" s="22" t="n"/>
      <c r="F140" s="22" t="n"/>
      <c r="G140" s="22" t="n"/>
      <c r="H140" s="22" t="n"/>
      <c r="I140" s="22" t="n"/>
      <c r="J140" s="18">
        <f>IF(G140="","",IF(G140="Prospect",0.05,IF(G140="Researching",0.1,IF(G140="Qualification",0.2,IF(G140="LOI planned",0.25,IF(G140="LOI submitted",0.35,IF(G140="Invited",0.55,IF(G140="Application planned",0.5,IF(G140="Application in progress",0.65,IF(G140="Submitted",0.75,IF(G140="Decision pending",0.8,IF(G140="Awarded",1,0))))))))))))</f>
        <v/>
      </c>
      <c r="K140" s="23" t="n"/>
      <c r="L140" s="20">
        <f>IF(OR(K140="",J140=""),"",ROUND(K140*J140,2))</f>
        <v/>
      </c>
      <c r="M140" s="24" t="n"/>
      <c r="N140" s="24" t="n"/>
      <c r="O140" s="24" t="n"/>
      <c r="P140" s="16">
        <f>IF(O140="","",O140-TODAY())</f>
        <v/>
      </c>
      <c r="Q140" s="22" t="n"/>
      <c r="R140" s="24" t="n"/>
      <c r="S140" s="16">
        <f>IF(OR(B140="",R140=""),"",IF(OR(G140="Awarded",G140="Declined",G140="Closed"),"CLOSED",IF(R140&lt;TODAY(),"OVERDUE",IF(R140&lt;=TODAY()+7,"DUE SOON","ON TRACK"))))</f>
        <v/>
      </c>
      <c r="T140" s="24" t="n"/>
      <c r="U140" s="22" t="n"/>
      <c r="V140" s="22" t="n"/>
      <c r="W140" s="22" t="n"/>
    </row>
    <row r="141" ht="36" customHeight="1">
      <c r="A141" s="16">
        <f>IF(B141="","","G-"&amp;TEXT(ROW()-6,"000"))</f>
        <v/>
      </c>
      <c r="B141" s="22" t="n"/>
      <c r="C141" s="22" t="n"/>
      <c r="D141" s="22" t="n"/>
      <c r="E141" s="22" t="n"/>
      <c r="F141" s="22" t="n"/>
      <c r="G141" s="22" t="n"/>
      <c r="H141" s="22" t="n"/>
      <c r="I141" s="22" t="n"/>
      <c r="J141" s="18">
        <f>IF(G141="","",IF(G141="Prospect",0.05,IF(G141="Researching",0.1,IF(G141="Qualification",0.2,IF(G141="LOI planned",0.25,IF(G141="LOI submitted",0.35,IF(G141="Invited",0.55,IF(G141="Application planned",0.5,IF(G141="Application in progress",0.65,IF(G141="Submitted",0.75,IF(G141="Decision pending",0.8,IF(G141="Awarded",1,0))))))))))))</f>
        <v/>
      </c>
      <c r="K141" s="23" t="n"/>
      <c r="L141" s="20">
        <f>IF(OR(K141="",J141=""),"",ROUND(K141*J141,2))</f>
        <v/>
      </c>
      <c r="M141" s="24" t="n"/>
      <c r="N141" s="24" t="n"/>
      <c r="O141" s="24" t="n"/>
      <c r="P141" s="16">
        <f>IF(O141="","",O141-TODAY())</f>
        <v/>
      </c>
      <c r="Q141" s="22" t="n"/>
      <c r="R141" s="24" t="n"/>
      <c r="S141" s="16">
        <f>IF(OR(B141="",R141=""),"",IF(OR(G141="Awarded",G141="Declined",G141="Closed"),"CLOSED",IF(R141&lt;TODAY(),"OVERDUE",IF(R141&lt;=TODAY()+7,"DUE SOON","ON TRACK"))))</f>
        <v/>
      </c>
      <c r="T141" s="24" t="n"/>
      <c r="U141" s="22" t="n"/>
      <c r="V141" s="22" t="n"/>
      <c r="W141" s="22" t="n"/>
    </row>
    <row r="142" ht="36" customHeight="1">
      <c r="A142" s="16">
        <f>IF(B142="","","G-"&amp;TEXT(ROW()-6,"000"))</f>
        <v/>
      </c>
      <c r="B142" s="22" t="n"/>
      <c r="C142" s="22" t="n"/>
      <c r="D142" s="22" t="n"/>
      <c r="E142" s="22" t="n"/>
      <c r="F142" s="22" t="n"/>
      <c r="G142" s="22" t="n"/>
      <c r="H142" s="22" t="n"/>
      <c r="I142" s="22" t="n"/>
      <c r="J142" s="18">
        <f>IF(G142="","",IF(G142="Prospect",0.05,IF(G142="Researching",0.1,IF(G142="Qualification",0.2,IF(G142="LOI planned",0.25,IF(G142="LOI submitted",0.35,IF(G142="Invited",0.55,IF(G142="Application planned",0.5,IF(G142="Application in progress",0.65,IF(G142="Submitted",0.75,IF(G142="Decision pending",0.8,IF(G142="Awarded",1,0))))))))))))</f>
        <v/>
      </c>
      <c r="K142" s="23" t="n"/>
      <c r="L142" s="20">
        <f>IF(OR(K142="",J142=""),"",ROUND(K142*J142,2))</f>
        <v/>
      </c>
      <c r="M142" s="24" t="n"/>
      <c r="N142" s="24" t="n"/>
      <c r="O142" s="24" t="n"/>
      <c r="P142" s="16">
        <f>IF(O142="","",O142-TODAY())</f>
        <v/>
      </c>
      <c r="Q142" s="22" t="n"/>
      <c r="R142" s="24" t="n"/>
      <c r="S142" s="16">
        <f>IF(OR(B142="",R142=""),"",IF(OR(G142="Awarded",G142="Declined",G142="Closed"),"CLOSED",IF(R142&lt;TODAY(),"OVERDUE",IF(R142&lt;=TODAY()+7,"DUE SOON","ON TRACK"))))</f>
        <v/>
      </c>
      <c r="T142" s="24" t="n"/>
      <c r="U142" s="22" t="n"/>
      <c r="V142" s="22" t="n"/>
      <c r="W142" s="22" t="n"/>
    </row>
    <row r="143" ht="36" customHeight="1">
      <c r="A143" s="16">
        <f>IF(B143="","","G-"&amp;TEXT(ROW()-6,"000"))</f>
        <v/>
      </c>
      <c r="B143" s="22" t="n"/>
      <c r="C143" s="22" t="n"/>
      <c r="D143" s="22" t="n"/>
      <c r="E143" s="22" t="n"/>
      <c r="F143" s="22" t="n"/>
      <c r="G143" s="22" t="n"/>
      <c r="H143" s="22" t="n"/>
      <c r="I143" s="22" t="n"/>
      <c r="J143" s="18">
        <f>IF(G143="","",IF(G143="Prospect",0.05,IF(G143="Researching",0.1,IF(G143="Qualification",0.2,IF(G143="LOI planned",0.25,IF(G143="LOI submitted",0.35,IF(G143="Invited",0.55,IF(G143="Application planned",0.5,IF(G143="Application in progress",0.65,IF(G143="Submitted",0.75,IF(G143="Decision pending",0.8,IF(G143="Awarded",1,0))))))))))))</f>
        <v/>
      </c>
      <c r="K143" s="23" t="n"/>
      <c r="L143" s="20">
        <f>IF(OR(K143="",J143=""),"",ROUND(K143*J143,2))</f>
        <v/>
      </c>
      <c r="M143" s="24" t="n"/>
      <c r="N143" s="24" t="n"/>
      <c r="O143" s="24" t="n"/>
      <c r="P143" s="16">
        <f>IF(O143="","",O143-TODAY())</f>
        <v/>
      </c>
      <c r="Q143" s="22" t="n"/>
      <c r="R143" s="24" t="n"/>
      <c r="S143" s="16">
        <f>IF(OR(B143="",R143=""),"",IF(OR(G143="Awarded",G143="Declined",G143="Closed"),"CLOSED",IF(R143&lt;TODAY(),"OVERDUE",IF(R143&lt;=TODAY()+7,"DUE SOON","ON TRACK"))))</f>
        <v/>
      </c>
      <c r="T143" s="24" t="n"/>
      <c r="U143" s="22" t="n"/>
      <c r="V143" s="22" t="n"/>
      <c r="W143" s="22" t="n"/>
    </row>
    <row r="144" ht="36" customHeight="1">
      <c r="A144" s="16">
        <f>IF(B144="","","G-"&amp;TEXT(ROW()-6,"000"))</f>
        <v/>
      </c>
      <c r="B144" s="22" t="n"/>
      <c r="C144" s="22" t="n"/>
      <c r="D144" s="22" t="n"/>
      <c r="E144" s="22" t="n"/>
      <c r="F144" s="22" t="n"/>
      <c r="G144" s="22" t="n"/>
      <c r="H144" s="22" t="n"/>
      <c r="I144" s="22" t="n"/>
      <c r="J144" s="18">
        <f>IF(G144="","",IF(G144="Prospect",0.05,IF(G144="Researching",0.1,IF(G144="Qualification",0.2,IF(G144="LOI planned",0.25,IF(G144="LOI submitted",0.35,IF(G144="Invited",0.55,IF(G144="Application planned",0.5,IF(G144="Application in progress",0.65,IF(G144="Submitted",0.75,IF(G144="Decision pending",0.8,IF(G144="Awarded",1,0))))))))))))</f>
        <v/>
      </c>
      <c r="K144" s="23" t="n"/>
      <c r="L144" s="20">
        <f>IF(OR(K144="",J144=""),"",ROUND(K144*J144,2))</f>
        <v/>
      </c>
      <c r="M144" s="24" t="n"/>
      <c r="N144" s="24" t="n"/>
      <c r="O144" s="24" t="n"/>
      <c r="P144" s="16">
        <f>IF(O144="","",O144-TODAY())</f>
        <v/>
      </c>
      <c r="Q144" s="22" t="n"/>
      <c r="R144" s="24" t="n"/>
      <c r="S144" s="16">
        <f>IF(OR(B144="",R144=""),"",IF(OR(G144="Awarded",G144="Declined",G144="Closed"),"CLOSED",IF(R144&lt;TODAY(),"OVERDUE",IF(R144&lt;=TODAY()+7,"DUE SOON","ON TRACK"))))</f>
        <v/>
      </c>
      <c r="T144" s="24" t="n"/>
      <c r="U144" s="22" t="n"/>
      <c r="V144" s="22" t="n"/>
      <c r="W144" s="22" t="n"/>
    </row>
    <row r="145" ht="36" customHeight="1">
      <c r="A145" s="16">
        <f>IF(B145="","","G-"&amp;TEXT(ROW()-6,"000"))</f>
        <v/>
      </c>
      <c r="B145" s="22" t="n"/>
      <c r="C145" s="22" t="n"/>
      <c r="D145" s="22" t="n"/>
      <c r="E145" s="22" t="n"/>
      <c r="F145" s="22" t="n"/>
      <c r="G145" s="22" t="n"/>
      <c r="H145" s="22" t="n"/>
      <c r="I145" s="22" t="n"/>
      <c r="J145" s="18">
        <f>IF(G145="","",IF(G145="Prospect",0.05,IF(G145="Researching",0.1,IF(G145="Qualification",0.2,IF(G145="LOI planned",0.25,IF(G145="LOI submitted",0.35,IF(G145="Invited",0.55,IF(G145="Application planned",0.5,IF(G145="Application in progress",0.65,IF(G145="Submitted",0.75,IF(G145="Decision pending",0.8,IF(G145="Awarded",1,0))))))))))))</f>
        <v/>
      </c>
      <c r="K145" s="23" t="n"/>
      <c r="L145" s="20">
        <f>IF(OR(K145="",J145=""),"",ROUND(K145*J145,2))</f>
        <v/>
      </c>
      <c r="M145" s="24" t="n"/>
      <c r="N145" s="24" t="n"/>
      <c r="O145" s="24" t="n"/>
      <c r="P145" s="16">
        <f>IF(O145="","",O145-TODAY())</f>
        <v/>
      </c>
      <c r="Q145" s="22" t="n"/>
      <c r="R145" s="24" t="n"/>
      <c r="S145" s="16">
        <f>IF(OR(B145="",R145=""),"",IF(OR(G145="Awarded",G145="Declined",G145="Closed"),"CLOSED",IF(R145&lt;TODAY(),"OVERDUE",IF(R145&lt;=TODAY()+7,"DUE SOON","ON TRACK"))))</f>
        <v/>
      </c>
      <c r="T145" s="24" t="n"/>
      <c r="U145" s="22" t="n"/>
      <c r="V145" s="22" t="n"/>
      <c r="W145" s="22" t="n"/>
    </row>
    <row r="146" ht="36" customHeight="1">
      <c r="A146" s="16">
        <f>IF(B146="","","G-"&amp;TEXT(ROW()-6,"000"))</f>
        <v/>
      </c>
      <c r="B146" s="22" t="n"/>
      <c r="C146" s="22" t="n"/>
      <c r="D146" s="22" t="n"/>
      <c r="E146" s="22" t="n"/>
      <c r="F146" s="22" t="n"/>
      <c r="G146" s="22" t="n"/>
      <c r="H146" s="22" t="n"/>
      <c r="I146" s="22" t="n"/>
      <c r="J146" s="18">
        <f>IF(G146="","",IF(G146="Prospect",0.05,IF(G146="Researching",0.1,IF(G146="Qualification",0.2,IF(G146="LOI planned",0.25,IF(G146="LOI submitted",0.35,IF(G146="Invited",0.55,IF(G146="Application planned",0.5,IF(G146="Application in progress",0.65,IF(G146="Submitted",0.75,IF(G146="Decision pending",0.8,IF(G146="Awarded",1,0))))))))))))</f>
        <v/>
      </c>
      <c r="K146" s="23" t="n"/>
      <c r="L146" s="20">
        <f>IF(OR(K146="",J146=""),"",ROUND(K146*J146,2))</f>
        <v/>
      </c>
      <c r="M146" s="24" t="n"/>
      <c r="N146" s="24" t="n"/>
      <c r="O146" s="24" t="n"/>
      <c r="P146" s="16">
        <f>IF(O146="","",O146-TODAY())</f>
        <v/>
      </c>
      <c r="Q146" s="22" t="n"/>
      <c r="R146" s="24" t="n"/>
      <c r="S146" s="16">
        <f>IF(OR(B146="",R146=""),"",IF(OR(G146="Awarded",G146="Declined",G146="Closed"),"CLOSED",IF(R146&lt;TODAY(),"OVERDUE",IF(R146&lt;=TODAY()+7,"DUE SOON","ON TRACK"))))</f>
        <v/>
      </c>
      <c r="T146" s="24" t="n"/>
      <c r="U146" s="22" t="n"/>
      <c r="V146" s="22" t="n"/>
      <c r="W146" s="22" t="n"/>
    </row>
    <row r="147" ht="36" customHeight="1">
      <c r="A147" s="16">
        <f>IF(B147="","","G-"&amp;TEXT(ROW()-6,"000"))</f>
        <v/>
      </c>
      <c r="B147" s="22" t="n"/>
      <c r="C147" s="22" t="n"/>
      <c r="D147" s="22" t="n"/>
      <c r="E147" s="22" t="n"/>
      <c r="F147" s="22" t="n"/>
      <c r="G147" s="22" t="n"/>
      <c r="H147" s="22" t="n"/>
      <c r="I147" s="22" t="n"/>
      <c r="J147" s="18">
        <f>IF(G147="","",IF(G147="Prospect",0.05,IF(G147="Researching",0.1,IF(G147="Qualification",0.2,IF(G147="LOI planned",0.25,IF(G147="LOI submitted",0.35,IF(G147="Invited",0.55,IF(G147="Application planned",0.5,IF(G147="Application in progress",0.65,IF(G147="Submitted",0.75,IF(G147="Decision pending",0.8,IF(G147="Awarded",1,0))))))))))))</f>
        <v/>
      </c>
      <c r="K147" s="23" t="n"/>
      <c r="L147" s="20">
        <f>IF(OR(K147="",J147=""),"",ROUND(K147*J147,2))</f>
        <v/>
      </c>
      <c r="M147" s="24" t="n"/>
      <c r="N147" s="24" t="n"/>
      <c r="O147" s="24" t="n"/>
      <c r="P147" s="16">
        <f>IF(O147="","",O147-TODAY())</f>
        <v/>
      </c>
      <c r="Q147" s="22" t="n"/>
      <c r="R147" s="24" t="n"/>
      <c r="S147" s="16">
        <f>IF(OR(B147="",R147=""),"",IF(OR(G147="Awarded",G147="Declined",G147="Closed"),"CLOSED",IF(R147&lt;TODAY(),"OVERDUE",IF(R147&lt;=TODAY()+7,"DUE SOON","ON TRACK"))))</f>
        <v/>
      </c>
      <c r="T147" s="24" t="n"/>
      <c r="U147" s="22" t="n"/>
      <c r="V147" s="22" t="n"/>
      <c r="W147" s="22" t="n"/>
    </row>
    <row r="148" ht="36" customHeight="1">
      <c r="A148" s="16">
        <f>IF(B148="","","G-"&amp;TEXT(ROW()-6,"000"))</f>
        <v/>
      </c>
      <c r="B148" s="22" t="n"/>
      <c r="C148" s="22" t="n"/>
      <c r="D148" s="22" t="n"/>
      <c r="E148" s="22" t="n"/>
      <c r="F148" s="22" t="n"/>
      <c r="G148" s="22" t="n"/>
      <c r="H148" s="22" t="n"/>
      <c r="I148" s="22" t="n"/>
      <c r="J148" s="18">
        <f>IF(G148="","",IF(G148="Prospect",0.05,IF(G148="Researching",0.1,IF(G148="Qualification",0.2,IF(G148="LOI planned",0.25,IF(G148="LOI submitted",0.35,IF(G148="Invited",0.55,IF(G148="Application planned",0.5,IF(G148="Application in progress",0.65,IF(G148="Submitted",0.75,IF(G148="Decision pending",0.8,IF(G148="Awarded",1,0))))))))))))</f>
        <v/>
      </c>
      <c r="K148" s="23" t="n"/>
      <c r="L148" s="20">
        <f>IF(OR(K148="",J148=""),"",ROUND(K148*J148,2))</f>
        <v/>
      </c>
      <c r="M148" s="24" t="n"/>
      <c r="N148" s="24" t="n"/>
      <c r="O148" s="24" t="n"/>
      <c r="P148" s="16">
        <f>IF(O148="","",O148-TODAY())</f>
        <v/>
      </c>
      <c r="Q148" s="22" t="n"/>
      <c r="R148" s="24" t="n"/>
      <c r="S148" s="16">
        <f>IF(OR(B148="",R148=""),"",IF(OR(G148="Awarded",G148="Declined",G148="Closed"),"CLOSED",IF(R148&lt;TODAY(),"OVERDUE",IF(R148&lt;=TODAY()+7,"DUE SOON","ON TRACK"))))</f>
        <v/>
      </c>
      <c r="T148" s="24" t="n"/>
      <c r="U148" s="22" t="n"/>
      <c r="V148" s="22" t="n"/>
      <c r="W148" s="22" t="n"/>
    </row>
    <row r="149" ht="36" customHeight="1">
      <c r="A149" s="16">
        <f>IF(B149="","","G-"&amp;TEXT(ROW()-6,"000"))</f>
        <v/>
      </c>
      <c r="B149" s="22" t="n"/>
      <c r="C149" s="22" t="n"/>
      <c r="D149" s="22" t="n"/>
      <c r="E149" s="22" t="n"/>
      <c r="F149" s="22" t="n"/>
      <c r="G149" s="22" t="n"/>
      <c r="H149" s="22" t="n"/>
      <c r="I149" s="22" t="n"/>
      <c r="J149" s="18">
        <f>IF(G149="","",IF(G149="Prospect",0.05,IF(G149="Researching",0.1,IF(G149="Qualification",0.2,IF(G149="LOI planned",0.25,IF(G149="LOI submitted",0.35,IF(G149="Invited",0.55,IF(G149="Application planned",0.5,IF(G149="Application in progress",0.65,IF(G149="Submitted",0.75,IF(G149="Decision pending",0.8,IF(G149="Awarded",1,0))))))))))))</f>
        <v/>
      </c>
      <c r="K149" s="23" t="n"/>
      <c r="L149" s="20">
        <f>IF(OR(K149="",J149=""),"",ROUND(K149*J149,2))</f>
        <v/>
      </c>
      <c r="M149" s="24" t="n"/>
      <c r="N149" s="24" t="n"/>
      <c r="O149" s="24" t="n"/>
      <c r="P149" s="16">
        <f>IF(O149="","",O149-TODAY())</f>
        <v/>
      </c>
      <c r="Q149" s="22" t="n"/>
      <c r="R149" s="24" t="n"/>
      <c r="S149" s="16">
        <f>IF(OR(B149="",R149=""),"",IF(OR(G149="Awarded",G149="Declined",G149="Closed"),"CLOSED",IF(R149&lt;TODAY(),"OVERDUE",IF(R149&lt;=TODAY()+7,"DUE SOON","ON TRACK"))))</f>
        <v/>
      </c>
      <c r="T149" s="24" t="n"/>
      <c r="U149" s="22" t="n"/>
      <c r="V149" s="22" t="n"/>
      <c r="W149" s="22" t="n"/>
    </row>
    <row r="150" ht="36" customHeight="1">
      <c r="A150" s="16">
        <f>IF(B150="","","G-"&amp;TEXT(ROW()-6,"000"))</f>
        <v/>
      </c>
      <c r="B150" s="22" t="n"/>
      <c r="C150" s="22" t="n"/>
      <c r="D150" s="22" t="n"/>
      <c r="E150" s="22" t="n"/>
      <c r="F150" s="22" t="n"/>
      <c r="G150" s="22" t="n"/>
      <c r="H150" s="22" t="n"/>
      <c r="I150" s="22" t="n"/>
      <c r="J150" s="18">
        <f>IF(G150="","",IF(G150="Prospect",0.05,IF(G150="Researching",0.1,IF(G150="Qualification",0.2,IF(G150="LOI planned",0.25,IF(G150="LOI submitted",0.35,IF(G150="Invited",0.55,IF(G150="Application planned",0.5,IF(G150="Application in progress",0.65,IF(G150="Submitted",0.75,IF(G150="Decision pending",0.8,IF(G150="Awarded",1,0))))))))))))</f>
        <v/>
      </c>
      <c r="K150" s="23" t="n"/>
      <c r="L150" s="20">
        <f>IF(OR(K150="",J150=""),"",ROUND(K150*J150,2))</f>
        <v/>
      </c>
      <c r="M150" s="24" t="n"/>
      <c r="N150" s="24" t="n"/>
      <c r="O150" s="24" t="n"/>
      <c r="P150" s="16">
        <f>IF(O150="","",O150-TODAY())</f>
        <v/>
      </c>
      <c r="Q150" s="22" t="n"/>
      <c r="R150" s="24" t="n"/>
      <c r="S150" s="16">
        <f>IF(OR(B150="",R150=""),"",IF(OR(G150="Awarded",G150="Declined",G150="Closed"),"CLOSED",IF(R150&lt;TODAY(),"OVERDUE",IF(R150&lt;=TODAY()+7,"DUE SOON","ON TRACK"))))</f>
        <v/>
      </c>
      <c r="T150" s="24" t="n"/>
      <c r="U150" s="22" t="n"/>
      <c r="V150" s="22" t="n"/>
      <c r="W150" s="22" t="n"/>
    </row>
    <row r="151" ht="36" customHeight="1">
      <c r="A151" s="16">
        <f>IF(B151="","","G-"&amp;TEXT(ROW()-6,"000"))</f>
        <v/>
      </c>
      <c r="B151" s="22" t="n"/>
      <c r="C151" s="22" t="n"/>
      <c r="D151" s="22" t="n"/>
      <c r="E151" s="22" t="n"/>
      <c r="F151" s="22" t="n"/>
      <c r="G151" s="22" t="n"/>
      <c r="H151" s="22" t="n"/>
      <c r="I151" s="22" t="n"/>
      <c r="J151" s="18">
        <f>IF(G151="","",IF(G151="Prospect",0.05,IF(G151="Researching",0.1,IF(G151="Qualification",0.2,IF(G151="LOI planned",0.25,IF(G151="LOI submitted",0.35,IF(G151="Invited",0.55,IF(G151="Application planned",0.5,IF(G151="Application in progress",0.65,IF(G151="Submitted",0.75,IF(G151="Decision pending",0.8,IF(G151="Awarded",1,0))))))))))))</f>
        <v/>
      </c>
      <c r="K151" s="23" t="n"/>
      <c r="L151" s="20">
        <f>IF(OR(K151="",J151=""),"",ROUND(K151*J151,2))</f>
        <v/>
      </c>
      <c r="M151" s="24" t="n"/>
      <c r="N151" s="24" t="n"/>
      <c r="O151" s="24" t="n"/>
      <c r="P151" s="16">
        <f>IF(O151="","",O151-TODAY())</f>
        <v/>
      </c>
      <c r="Q151" s="22" t="n"/>
      <c r="R151" s="24" t="n"/>
      <c r="S151" s="16">
        <f>IF(OR(B151="",R151=""),"",IF(OR(G151="Awarded",G151="Declined",G151="Closed"),"CLOSED",IF(R151&lt;TODAY(),"OVERDUE",IF(R151&lt;=TODAY()+7,"DUE SOON","ON TRACK"))))</f>
        <v/>
      </c>
      <c r="T151" s="24" t="n"/>
      <c r="U151" s="22" t="n"/>
      <c r="V151" s="22" t="n"/>
      <c r="W151" s="22" t="n"/>
    </row>
    <row r="152" ht="36" customHeight="1">
      <c r="A152" s="16">
        <f>IF(B152="","","G-"&amp;TEXT(ROW()-6,"000"))</f>
        <v/>
      </c>
      <c r="B152" s="22" t="n"/>
      <c r="C152" s="22" t="n"/>
      <c r="D152" s="22" t="n"/>
      <c r="E152" s="22" t="n"/>
      <c r="F152" s="22" t="n"/>
      <c r="G152" s="22" t="n"/>
      <c r="H152" s="22" t="n"/>
      <c r="I152" s="22" t="n"/>
      <c r="J152" s="18">
        <f>IF(G152="","",IF(G152="Prospect",0.05,IF(G152="Researching",0.1,IF(G152="Qualification",0.2,IF(G152="LOI planned",0.25,IF(G152="LOI submitted",0.35,IF(G152="Invited",0.55,IF(G152="Application planned",0.5,IF(G152="Application in progress",0.65,IF(G152="Submitted",0.75,IF(G152="Decision pending",0.8,IF(G152="Awarded",1,0))))))))))))</f>
        <v/>
      </c>
      <c r="K152" s="23" t="n"/>
      <c r="L152" s="20">
        <f>IF(OR(K152="",J152=""),"",ROUND(K152*J152,2))</f>
        <v/>
      </c>
      <c r="M152" s="24" t="n"/>
      <c r="N152" s="24" t="n"/>
      <c r="O152" s="24" t="n"/>
      <c r="P152" s="16">
        <f>IF(O152="","",O152-TODAY())</f>
        <v/>
      </c>
      <c r="Q152" s="22" t="n"/>
      <c r="R152" s="24" t="n"/>
      <c r="S152" s="16">
        <f>IF(OR(B152="",R152=""),"",IF(OR(G152="Awarded",G152="Declined",G152="Closed"),"CLOSED",IF(R152&lt;TODAY(),"OVERDUE",IF(R152&lt;=TODAY()+7,"DUE SOON","ON TRACK"))))</f>
        <v/>
      </c>
      <c r="T152" s="24" t="n"/>
      <c r="U152" s="22" t="n"/>
      <c r="V152" s="22" t="n"/>
      <c r="W152" s="22" t="n"/>
    </row>
    <row r="153" ht="36" customHeight="1">
      <c r="A153" s="16">
        <f>IF(B153="","","G-"&amp;TEXT(ROW()-6,"000"))</f>
        <v/>
      </c>
      <c r="B153" s="22" t="n"/>
      <c r="C153" s="22" t="n"/>
      <c r="D153" s="22" t="n"/>
      <c r="E153" s="22" t="n"/>
      <c r="F153" s="22" t="n"/>
      <c r="G153" s="22" t="n"/>
      <c r="H153" s="22" t="n"/>
      <c r="I153" s="22" t="n"/>
      <c r="J153" s="18">
        <f>IF(G153="","",IF(G153="Prospect",0.05,IF(G153="Researching",0.1,IF(G153="Qualification",0.2,IF(G153="LOI planned",0.25,IF(G153="LOI submitted",0.35,IF(G153="Invited",0.55,IF(G153="Application planned",0.5,IF(G153="Application in progress",0.65,IF(G153="Submitted",0.75,IF(G153="Decision pending",0.8,IF(G153="Awarded",1,0))))))))))))</f>
        <v/>
      </c>
      <c r="K153" s="23" t="n"/>
      <c r="L153" s="20">
        <f>IF(OR(K153="",J153=""),"",ROUND(K153*J153,2))</f>
        <v/>
      </c>
      <c r="M153" s="24" t="n"/>
      <c r="N153" s="24" t="n"/>
      <c r="O153" s="24" t="n"/>
      <c r="P153" s="16">
        <f>IF(O153="","",O153-TODAY())</f>
        <v/>
      </c>
      <c r="Q153" s="22" t="n"/>
      <c r="R153" s="24" t="n"/>
      <c r="S153" s="16">
        <f>IF(OR(B153="",R153=""),"",IF(OR(G153="Awarded",G153="Declined",G153="Closed"),"CLOSED",IF(R153&lt;TODAY(),"OVERDUE",IF(R153&lt;=TODAY()+7,"DUE SOON","ON TRACK"))))</f>
        <v/>
      </c>
      <c r="T153" s="24" t="n"/>
      <c r="U153" s="22" t="n"/>
      <c r="V153" s="22" t="n"/>
      <c r="W153" s="22" t="n"/>
    </row>
    <row r="154" ht="36" customHeight="1">
      <c r="A154" s="16">
        <f>IF(B154="","","G-"&amp;TEXT(ROW()-6,"000"))</f>
        <v/>
      </c>
      <c r="B154" s="22" t="n"/>
      <c r="C154" s="22" t="n"/>
      <c r="D154" s="22" t="n"/>
      <c r="E154" s="22" t="n"/>
      <c r="F154" s="22" t="n"/>
      <c r="G154" s="22" t="n"/>
      <c r="H154" s="22" t="n"/>
      <c r="I154" s="22" t="n"/>
      <c r="J154" s="18">
        <f>IF(G154="","",IF(G154="Prospect",0.05,IF(G154="Researching",0.1,IF(G154="Qualification",0.2,IF(G154="LOI planned",0.25,IF(G154="LOI submitted",0.35,IF(G154="Invited",0.55,IF(G154="Application planned",0.5,IF(G154="Application in progress",0.65,IF(G154="Submitted",0.75,IF(G154="Decision pending",0.8,IF(G154="Awarded",1,0))))))))))))</f>
        <v/>
      </c>
      <c r="K154" s="23" t="n"/>
      <c r="L154" s="20">
        <f>IF(OR(K154="",J154=""),"",ROUND(K154*J154,2))</f>
        <v/>
      </c>
      <c r="M154" s="24" t="n"/>
      <c r="N154" s="24" t="n"/>
      <c r="O154" s="24" t="n"/>
      <c r="P154" s="16">
        <f>IF(O154="","",O154-TODAY())</f>
        <v/>
      </c>
      <c r="Q154" s="22" t="n"/>
      <c r="R154" s="24" t="n"/>
      <c r="S154" s="16">
        <f>IF(OR(B154="",R154=""),"",IF(OR(G154="Awarded",G154="Declined",G154="Closed"),"CLOSED",IF(R154&lt;TODAY(),"OVERDUE",IF(R154&lt;=TODAY()+7,"DUE SOON","ON TRACK"))))</f>
        <v/>
      </c>
      <c r="T154" s="24" t="n"/>
      <c r="U154" s="22" t="n"/>
      <c r="V154" s="22" t="n"/>
      <c r="W154" s="22" t="n"/>
    </row>
    <row r="155" ht="36" customHeight="1">
      <c r="A155" s="16">
        <f>IF(B155="","","G-"&amp;TEXT(ROW()-6,"000"))</f>
        <v/>
      </c>
      <c r="B155" s="22" t="n"/>
      <c r="C155" s="22" t="n"/>
      <c r="D155" s="22" t="n"/>
      <c r="E155" s="22" t="n"/>
      <c r="F155" s="22" t="n"/>
      <c r="G155" s="22" t="n"/>
      <c r="H155" s="22" t="n"/>
      <c r="I155" s="22" t="n"/>
      <c r="J155" s="18">
        <f>IF(G155="","",IF(G155="Prospect",0.05,IF(G155="Researching",0.1,IF(G155="Qualification",0.2,IF(G155="LOI planned",0.25,IF(G155="LOI submitted",0.35,IF(G155="Invited",0.55,IF(G155="Application planned",0.5,IF(G155="Application in progress",0.65,IF(G155="Submitted",0.75,IF(G155="Decision pending",0.8,IF(G155="Awarded",1,0))))))))))))</f>
        <v/>
      </c>
      <c r="K155" s="23" t="n"/>
      <c r="L155" s="20">
        <f>IF(OR(K155="",J155=""),"",ROUND(K155*J155,2))</f>
        <v/>
      </c>
      <c r="M155" s="24" t="n"/>
      <c r="N155" s="24" t="n"/>
      <c r="O155" s="24" t="n"/>
      <c r="P155" s="16">
        <f>IF(O155="","",O155-TODAY())</f>
        <v/>
      </c>
      <c r="Q155" s="22" t="n"/>
      <c r="R155" s="24" t="n"/>
      <c r="S155" s="16">
        <f>IF(OR(B155="",R155=""),"",IF(OR(G155="Awarded",G155="Declined",G155="Closed"),"CLOSED",IF(R155&lt;TODAY(),"OVERDUE",IF(R155&lt;=TODAY()+7,"DUE SOON","ON TRACK"))))</f>
        <v/>
      </c>
      <c r="T155" s="24" t="n"/>
      <c r="U155" s="22" t="n"/>
      <c r="V155" s="22" t="n"/>
      <c r="W155" s="22" t="n"/>
    </row>
    <row r="156" ht="36" customHeight="1">
      <c r="A156" s="16">
        <f>IF(B156="","","G-"&amp;TEXT(ROW()-6,"000"))</f>
        <v/>
      </c>
      <c r="B156" s="22" t="n"/>
      <c r="C156" s="22" t="n"/>
      <c r="D156" s="22" t="n"/>
      <c r="E156" s="22" t="n"/>
      <c r="F156" s="22" t="n"/>
      <c r="G156" s="22" t="n"/>
      <c r="H156" s="22" t="n"/>
      <c r="I156" s="22" t="n"/>
      <c r="J156" s="18">
        <f>IF(G156="","",IF(G156="Prospect",0.05,IF(G156="Researching",0.1,IF(G156="Qualification",0.2,IF(G156="LOI planned",0.25,IF(G156="LOI submitted",0.35,IF(G156="Invited",0.55,IF(G156="Application planned",0.5,IF(G156="Application in progress",0.65,IF(G156="Submitted",0.75,IF(G156="Decision pending",0.8,IF(G156="Awarded",1,0))))))))))))</f>
        <v/>
      </c>
      <c r="K156" s="23" t="n"/>
      <c r="L156" s="20">
        <f>IF(OR(K156="",J156=""),"",ROUND(K156*J156,2))</f>
        <v/>
      </c>
      <c r="M156" s="24" t="n"/>
      <c r="N156" s="24" t="n"/>
      <c r="O156" s="24" t="n"/>
      <c r="P156" s="16">
        <f>IF(O156="","",O156-TODAY())</f>
        <v/>
      </c>
      <c r="Q156" s="22" t="n"/>
      <c r="R156" s="24" t="n"/>
      <c r="S156" s="16">
        <f>IF(OR(B156="",R156=""),"",IF(OR(G156="Awarded",G156="Declined",G156="Closed"),"CLOSED",IF(R156&lt;TODAY(),"OVERDUE",IF(R156&lt;=TODAY()+7,"DUE SOON","ON TRACK"))))</f>
        <v/>
      </c>
      <c r="T156" s="24" t="n"/>
      <c r="U156" s="22" t="n"/>
      <c r="V156" s="22" t="n"/>
      <c r="W156" s="22" t="n"/>
    </row>
    <row r="157" ht="36" customHeight="1">
      <c r="A157" s="16">
        <f>IF(B157="","","G-"&amp;TEXT(ROW()-6,"000"))</f>
        <v/>
      </c>
      <c r="B157" s="22" t="n"/>
      <c r="C157" s="22" t="n"/>
      <c r="D157" s="22" t="n"/>
      <c r="E157" s="22" t="n"/>
      <c r="F157" s="22" t="n"/>
      <c r="G157" s="22" t="n"/>
      <c r="H157" s="22" t="n"/>
      <c r="I157" s="22" t="n"/>
      <c r="J157" s="18">
        <f>IF(G157="","",IF(G157="Prospect",0.05,IF(G157="Researching",0.1,IF(G157="Qualification",0.2,IF(G157="LOI planned",0.25,IF(G157="LOI submitted",0.35,IF(G157="Invited",0.55,IF(G157="Application planned",0.5,IF(G157="Application in progress",0.65,IF(G157="Submitted",0.75,IF(G157="Decision pending",0.8,IF(G157="Awarded",1,0))))))))))))</f>
        <v/>
      </c>
      <c r="K157" s="23" t="n"/>
      <c r="L157" s="20">
        <f>IF(OR(K157="",J157=""),"",ROUND(K157*J157,2))</f>
        <v/>
      </c>
      <c r="M157" s="24" t="n"/>
      <c r="N157" s="24" t="n"/>
      <c r="O157" s="24" t="n"/>
      <c r="P157" s="16">
        <f>IF(O157="","",O157-TODAY())</f>
        <v/>
      </c>
      <c r="Q157" s="22" t="n"/>
      <c r="R157" s="24" t="n"/>
      <c r="S157" s="16">
        <f>IF(OR(B157="",R157=""),"",IF(OR(G157="Awarded",G157="Declined",G157="Closed"),"CLOSED",IF(R157&lt;TODAY(),"OVERDUE",IF(R157&lt;=TODAY()+7,"DUE SOON","ON TRACK"))))</f>
        <v/>
      </c>
      <c r="T157" s="24" t="n"/>
      <c r="U157" s="22" t="n"/>
      <c r="V157" s="22" t="n"/>
      <c r="W157" s="22" t="n"/>
    </row>
    <row r="158" ht="36" customHeight="1">
      <c r="A158" s="16">
        <f>IF(B158="","","G-"&amp;TEXT(ROW()-6,"000"))</f>
        <v/>
      </c>
      <c r="B158" s="22" t="n"/>
      <c r="C158" s="22" t="n"/>
      <c r="D158" s="22" t="n"/>
      <c r="E158" s="22" t="n"/>
      <c r="F158" s="22" t="n"/>
      <c r="G158" s="22" t="n"/>
      <c r="H158" s="22" t="n"/>
      <c r="I158" s="22" t="n"/>
      <c r="J158" s="18">
        <f>IF(G158="","",IF(G158="Prospect",0.05,IF(G158="Researching",0.1,IF(G158="Qualification",0.2,IF(G158="LOI planned",0.25,IF(G158="LOI submitted",0.35,IF(G158="Invited",0.55,IF(G158="Application planned",0.5,IF(G158="Application in progress",0.65,IF(G158="Submitted",0.75,IF(G158="Decision pending",0.8,IF(G158="Awarded",1,0))))))))))))</f>
        <v/>
      </c>
      <c r="K158" s="23" t="n"/>
      <c r="L158" s="20">
        <f>IF(OR(K158="",J158=""),"",ROUND(K158*J158,2))</f>
        <v/>
      </c>
      <c r="M158" s="24" t="n"/>
      <c r="N158" s="24" t="n"/>
      <c r="O158" s="24" t="n"/>
      <c r="P158" s="16">
        <f>IF(O158="","",O158-TODAY())</f>
        <v/>
      </c>
      <c r="Q158" s="22" t="n"/>
      <c r="R158" s="24" t="n"/>
      <c r="S158" s="16">
        <f>IF(OR(B158="",R158=""),"",IF(OR(G158="Awarded",G158="Declined",G158="Closed"),"CLOSED",IF(R158&lt;TODAY(),"OVERDUE",IF(R158&lt;=TODAY()+7,"DUE SOON","ON TRACK"))))</f>
        <v/>
      </c>
      <c r="T158" s="24" t="n"/>
      <c r="U158" s="22" t="n"/>
      <c r="V158" s="22" t="n"/>
      <c r="W158" s="22" t="n"/>
    </row>
    <row r="159" ht="36" customHeight="1">
      <c r="A159" s="16">
        <f>IF(B159="","","G-"&amp;TEXT(ROW()-6,"000"))</f>
        <v/>
      </c>
      <c r="B159" s="22" t="n"/>
      <c r="C159" s="22" t="n"/>
      <c r="D159" s="22" t="n"/>
      <c r="E159" s="22" t="n"/>
      <c r="F159" s="22" t="n"/>
      <c r="G159" s="22" t="n"/>
      <c r="H159" s="22" t="n"/>
      <c r="I159" s="22" t="n"/>
      <c r="J159" s="18">
        <f>IF(G159="","",IF(G159="Prospect",0.05,IF(G159="Researching",0.1,IF(G159="Qualification",0.2,IF(G159="LOI planned",0.25,IF(G159="LOI submitted",0.35,IF(G159="Invited",0.55,IF(G159="Application planned",0.5,IF(G159="Application in progress",0.65,IF(G159="Submitted",0.75,IF(G159="Decision pending",0.8,IF(G159="Awarded",1,0))))))))))))</f>
        <v/>
      </c>
      <c r="K159" s="23" t="n"/>
      <c r="L159" s="20">
        <f>IF(OR(K159="",J159=""),"",ROUND(K159*J159,2))</f>
        <v/>
      </c>
      <c r="M159" s="24" t="n"/>
      <c r="N159" s="24" t="n"/>
      <c r="O159" s="24" t="n"/>
      <c r="P159" s="16">
        <f>IF(O159="","",O159-TODAY())</f>
        <v/>
      </c>
      <c r="Q159" s="22" t="n"/>
      <c r="R159" s="24" t="n"/>
      <c r="S159" s="16">
        <f>IF(OR(B159="",R159=""),"",IF(OR(G159="Awarded",G159="Declined",G159="Closed"),"CLOSED",IF(R159&lt;TODAY(),"OVERDUE",IF(R159&lt;=TODAY()+7,"DUE SOON","ON TRACK"))))</f>
        <v/>
      </c>
      <c r="T159" s="24" t="n"/>
      <c r="U159" s="22" t="n"/>
      <c r="V159" s="22" t="n"/>
      <c r="W159" s="22" t="n"/>
    </row>
    <row r="160" ht="36" customHeight="1">
      <c r="A160" s="16">
        <f>IF(B160="","","G-"&amp;TEXT(ROW()-6,"000"))</f>
        <v/>
      </c>
      <c r="B160" s="22" t="n"/>
      <c r="C160" s="22" t="n"/>
      <c r="D160" s="22" t="n"/>
      <c r="E160" s="22" t="n"/>
      <c r="F160" s="22" t="n"/>
      <c r="G160" s="22" t="n"/>
      <c r="H160" s="22" t="n"/>
      <c r="I160" s="22" t="n"/>
      <c r="J160" s="18">
        <f>IF(G160="","",IF(G160="Prospect",0.05,IF(G160="Researching",0.1,IF(G160="Qualification",0.2,IF(G160="LOI planned",0.25,IF(G160="LOI submitted",0.35,IF(G160="Invited",0.55,IF(G160="Application planned",0.5,IF(G160="Application in progress",0.65,IF(G160="Submitted",0.75,IF(G160="Decision pending",0.8,IF(G160="Awarded",1,0))))))))))))</f>
        <v/>
      </c>
      <c r="K160" s="23" t="n"/>
      <c r="L160" s="20">
        <f>IF(OR(K160="",J160=""),"",ROUND(K160*J160,2))</f>
        <v/>
      </c>
      <c r="M160" s="24" t="n"/>
      <c r="N160" s="24" t="n"/>
      <c r="O160" s="24" t="n"/>
      <c r="P160" s="16">
        <f>IF(O160="","",O160-TODAY())</f>
        <v/>
      </c>
      <c r="Q160" s="22" t="n"/>
      <c r="R160" s="24" t="n"/>
      <c r="S160" s="16">
        <f>IF(OR(B160="",R160=""),"",IF(OR(G160="Awarded",G160="Declined",G160="Closed"),"CLOSED",IF(R160&lt;TODAY(),"OVERDUE",IF(R160&lt;=TODAY()+7,"DUE SOON","ON TRACK"))))</f>
        <v/>
      </c>
      <c r="T160" s="24" t="n"/>
      <c r="U160" s="22" t="n"/>
      <c r="V160" s="22" t="n"/>
      <c r="W160" s="22" t="n"/>
    </row>
    <row r="161" ht="36" customHeight="1">
      <c r="A161" s="16">
        <f>IF(B161="","","G-"&amp;TEXT(ROW()-6,"000"))</f>
        <v/>
      </c>
      <c r="B161" s="22" t="n"/>
      <c r="C161" s="22" t="n"/>
      <c r="D161" s="22" t="n"/>
      <c r="E161" s="22" t="n"/>
      <c r="F161" s="22" t="n"/>
      <c r="G161" s="22" t="n"/>
      <c r="H161" s="22" t="n"/>
      <c r="I161" s="22" t="n"/>
      <c r="J161" s="18">
        <f>IF(G161="","",IF(G161="Prospect",0.05,IF(G161="Researching",0.1,IF(G161="Qualification",0.2,IF(G161="LOI planned",0.25,IF(G161="LOI submitted",0.35,IF(G161="Invited",0.55,IF(G161="Application planned",0.5,IF(G161="Application in progress",0.65,IF(G161="Submitted",0.75,IF(G161="Decision pending",0.8,IF(G161="Awarded",1,0))))))))))))</f>
        <v/>
      </c>
      <c r="K161" s="23" t="n"/>
      <c r="L161" s="20">
        <f>IF(OR(K161="",J161=""),"",ROUND(K161*J161,2))</f>
        <v/>
      </c>
      <c r="M161" s="24" t="n"/>
      <c r="N161" s="24" t="n"/>
      <c r="O161" s="24" t="n"/>
      <c r="P161" s="16">
        <f>IF(O161="","",O161-TODAY())</f>
        <v/>
      </c>
      <c r="Q161" s="22" t="n"/>
      <c r="R161" s="24" t="n"/>
      <c r="S161" s="16">
        <f>IF(OR(B161="",R161=""),"",IF(OR(G161="Awarded",G161="Declined",G161="Closed"),"CLOSED",IF(R161&lt;TODAY(),"OVERDUE",IF(R161&lt;=TODAY()+7,"DUE SOON","ON TRACK"))))</f>
        <v/>
      </c>
      <c r="T161" s="24" t="n"/>
      <c r="U161" s="22" t="n"/>
      <c r="V161" s="22" t="n"/>
      <c r="W161" s="22" t="n"/>
    </row>
    <row r="162" ht="36" customHeight="1">
      <c r="A162" s="16">
        <f>IF(B162="","","G-"&amp;TEXT(ROW()-6,"000"))</f>
        <v/>
      </c>
      <c r="B162" s="22" t="n"/>
      <c r="C162" s="22" t="n"/>
      <c r="D162" s="22" t="n"/>
      <c r="E162" s="22" t="n"/>
      <c r="F162" s="22" t="n"/>
      <c r="G162" s="22" t="n"/>
      <c r="H162" s="22" t="n"/>
      <c r="I162" s="22" t="n"/>
      <c r="J162" s="18">
        <f>IF(G162="","",IF(G162="Prospect",0.05,IF(G162="Researching",0.1,IF(G162="Qualification",0.2,IF(G162="LOI planned",0.25,IF(G162="LOI submitted",0.35,IF(G162="Invited",0.55,IF(G162="Application planned",0.5,IF(G162="Application in progress",0.65,IF(G162="Submitted",0.75,IF(G162="Decision pending",0.8,IF(G162="Awarded",1,0))))))))))))</f>
        <v/>
      </c>
      <c r="K162" s="23" t="n"/>
      <c r="L162" s="20">
        <f>IF(OR(K162="",J162=""),"",ROUND(K162*J162,2))</f>
        <v/>
      </c>
      <c r="M162" s="24" t="n"/>
      <c r="N162" s="24" t="n"/>
      <c r="O162" s="24" t="n"/>
      <c r="P162" s="16">
        <f>IF(O162="","",O162-TODAY())</f>
        <v/>
      </c>
      <c r="Q162" s="22" t="n"/>
      <c r="R162" s="24" t="n"/>
      <c r="S162" s="16">
        <f>IF(OR(B162="",R162=""),"",IF(OR(G162="Awarded",G162="Declined",G162="Closed"),"CLOSED",IF(R162&lt;TODAY(),"OVERDUE",IF(R162&lt;=TODAY()+7,"DUE SOON","ON TRACK"))))</f>
        <v/>
      </c>
      <c r="T162" s="24" t="n"/>
      <c r="U162" s="22" t="n"/>
      <c r="V162" s="22" t="n"/>
      <c r="W162" s="22" t="n"/>
    </row>
    <row r="163" ht="36" customHeight="1">
      <c r="A163" s="16">
        <f>IF(B163="","","G-"&amp;TEXT(ROW()-6,"000"))</f>
        <v/>
      </c>
      <c r="B163" s="22" t="n"/>
      <c r="C163" s="22" t="n"/>
      <c r="D163" s="22" t="n"/>
      <c r="E163" s="22" t="n"/>
      <c r="F163" s="22" t="n"/>
      <c r="G163" s="22" t="n"/>
      <c r="H163" s="22" t="n"/>
      <c r="I163" s="22" t="n"/>
      <c r="J163" s="18">
        <f>IF(G163="","",IF(G163="Prospect",0.05,IF(G163="Researching",0.1,IF(G163="Qualification",0.2,IF(G163="LOI planned",0.25,IF(G163="LOI submitted",0.35,IF(G163="Invited",0.55,IF(G163="Application planned",0.5,IF(G163="Application in progress",0.65,IF(G163="Submitted",0.75,IF(G163="Decision pending",0.8,IF(G163="Awarded",1,0))))))))))))</f>
        <v/>
      </c>
      <c r="K163" s="23" t="n"/>
      <c r="L163" s="20">
        <f>IF(OR(K163="",J163=""),"",ROUND(K163*J163,2))</f>
        <v/>
      </c>
      <c r="M163" s="24" t="n"/>
      <c r="N163" s="24" t="n"/>
      <c r="O163" s="24" t="n"/>
      <c r="P163" s="16">
        <f>IF(O163="","",O163-TODAY())</f>
        <v/>
      </c>
      <c r="Q163" s="22" t="n"/>
      <c r="R163" s="24" t="n"/>
      <c r="S163" s="16">
        <f>IF(OR(B163="",R163=""),"",IF(OR(G163="Awarded",G163="Declined",G163="Closed"),"CLOSED",IF(R163&lt;TODAY(),"OVERDUE",IF(R163&lt;=TODAY()+7,"DUE SOON","ON TRACK"))))</f>
        <v/>
      </c>
      <c r="T163" s="24" t="n"/>
      <c r="U163" s="22" t="n"/>
      <c r="V163" s="22" t="n"/>
      <c r="W163" s="22" t="n"/>
    </row>
    <row r="164" ht="36" customHeight="1">
      <c r="A164" s="16">
        <f>IF(B164="","","G-"&amp;TEXT(ROW()-6,"000"))</f>
        <v/>
      </c>
      <c r="B164" s="22" t="n"/>
      <c r="C164" s="22" t="n"/>
      <c r="D164" s="22" t="n"/>
      <c r="E164" s="22" t="n"/>
      <c r="F164" s="22" t="n"/>
      <c r="G164" s="22" t="n"/>
      <c r="H164" s="22" t="n"/>
      <c r="I164" s="22" t="n"/>
      <c r="J164" s="18">
        <f>IF(G164="","",IF(G164="Prospect",0.05,IF(G164="Researching",0.1,IF(G164="Qualification",0.2,IF(G164="LOI planned",0.25,IF(G164="LOI submitted",0.35,IF(G164="Invited",0.55,IF(G164="Application planned",0.5,IF(G164="Application in progress",0.65,IF(G164="Submitted",0.75,IF(G164="Decision pending",0.8,IF(G164="Awarded",1,0))))))))))))</f>
        <v/>
      </c>
      <c r="K164" s="23" t="n"/>
      <c r="L164" s="20">
        <f>IF(OR(K164="",J164=""),"",ROUND(K164*J164,2))</f>
        <v/>
      </c>
      <c r="M164" s="24" t="n"/>
      <c r="N164" s="24" t="n"/>
      <c r="O164" s="24" t="n"/>
      <c r="P164" s="16">
        <f>IF(O164="","",O164-TODAY())</f>
        <v/>
      </c>
      <c r="Q164" s="22" t="n"/>
      <c r="R164" s="24" t="n"/>
      <c r="S164" s="16">
        <f>IF(OR(B164="",R164=""),"",IF(OR(G164="Awarded",G164="Declined",G164="Closed"),"CLOSED",IF(R164&lt;TODAY(),"OVERDUE",IF(R164&lt;=TODAY()+7,"DUE SOON","ON TRACK"))))</f>
        <v/>
      </c>
      <c r="T164" s="24" t="n"/>
      <c r="U164" s="22" t="n"/>
      <c r="V164" s="22" t="n"/>
      <c r="W164" s="22" t="n"/>
    </row>
    <row r="165" ht="36" customHeight="1">
      <c r="A165" s="16">
        <f>IF(B165="","","G-"&amp;TEXT(ROW()-6,"000"))</f>
        <v/>
      </c>
      <c r="B165" s="22" t="n"/>
      <c r="C165" s="22" t="n"/>
      <c r="D165" s="22" t="n"/>
      <c r="E165" s="22" t="n"/>
      <c r="F165" s="22" t="n"/>
      <c r="G165" s="22" t="n"/>
      <c r="H165" s="22" t="n"/>
      <c r="I165" s="22" t="n"/>
      <c r="J165" s="18">
        <f>IF(G165="","",IF(G165="Prospect",0.05,IF(G165="Researching",0.1,IF(G165="Qualification",0.2,IF(G165="LOI planned",0.25,IF(G165="LOI submitted",0.35,IF(G165="Invited",0.55,IF(G165="Application planned",0.5,IF(G165="Application in progress",0.65,IF(G165="Submitted",0.75,IF(G165="Decision pending",0.8,IF(G165="Awarded",1,0))))))))))))</f>
        <v/>
      </c>
      <c r="K165" s="23" t="n"/>
      <c r="L165" s="20">
        <f>IF(OR(K165="",J165=""),"",ROUND(K165*J165,2))</f>
        <v/>
      </c>
      <c r="M165" s="24" t="n"/>
      <c r="N165" s="24" t="n"/>
      <c r="O165" s="24" t="n"/>
      <c r="P165" s="16">
        <f>IF(O165="","",O165-TODAY())</f>
        <v/>
      </c>
      <c r="Q165" s="22" t="n"/>
      <c r="R165" s="24" t="n"/>
      <c r="S165" s="16">
        <f>IF(OR(B165="",R165=""),"",IF(OR(G165="Awarded",G165="Declined",G165="Closed"),"CLOSED",IF(R165&lt;TODAY(),"OVERDUE",IF(R165&lt;=TODAY()+7,"DUE SOON","ON TRACK"))))</f>
        <v/>
      </c>
      <c r="T165" s="24" t="n"/>
      <c r="U165" s="22" t="n"/>
      <c r="V165" s="22" t="n"/>
      <c r="W165" s="22" t="n"/>
    </row>
    <row r="166" ht="36" customHeight="1">
      <c r="A166" s="16">
        <f>IF(B166="","","G-"&amp;TEXT(ROW()-6,"000"))</f>
        <v/>
      </c>
      <c r="B166" s="22" t="n"/>
      <c r="C166" s="22" t="n"/>
      <c r="D166" s="22" t="n"/>
      <c r="E166" s="22" t="n"/>
      <c r="F166" s="22" t="n"/>
      <c r="G166" s="22" t="n"/>
      <c r="H166" s="22" t="n"/>
      <c r="I166" s="22" t="n"/>
      <c r="J166" s="18">
        <f>IF(G166="","",IF(G166="Prospect",0.05,IF(G166="Researching",0.1,IF(G166="Qualification",0.2,IF(G166="LOI planned",0.25,IF(G166="LOI submitted",0.35,IF(G166="Invited",0.55,IF(G166="Application planned",0.5,IF(G166="Application in progress",0.65,IF(G166="Submitted",0.75,IF(G166="Decision pending",0.8,IF(G166="Awarded",1,0))))))))))))</f>
        <v/>
      </c>
      <c r="K166" s="23" t="n"/>
      <c r="L166" s="20">
        <f>IF(OR(K166="",J166=""),"",ROUND(K166*J166,2))</f>
        <v/>
      </c>
      <c r="M166" s="24" t="n"/>
      <c r="N166" s="24" t="n"/>
      <c r="O166" s="24" t="n"/>
      <c r="P166" s="16">
        <f>IF(O166="","",O166-TODAY())</f>
        <v/>
      </c>
      <c r="Q166" s="22" t="n"/>
      <c r="R166" s="24" t="n"/>
      <c r="S166" s="16">
        <f>IF(OR(B166="",R166=""),"",IF(OR(G166="Awarded",G166="Declined",G166="Closed"),"CLOSED",IF(R166&lt;TODAY(),"OVERDUE",IF(R166&lt;=TODAY()+7,"DUE SOON","ON TRACK"))))</f>
        <v/>
      </c>
      <c r="T166" s="24" t="n"/>
      <c r="U166" s="22" t="n"/>
      <c r="V166" s="22" t="n"/>
      <c r="W166" s="22" t="n"/>
    </row>
    <row r="167" ht="36" customHeight="1">
      <c r="A167" s="16">
        <f>IF(B167="","","G-"&amp;TEXT(ROW()-6,"000"))</f>
        <v/>
      </c>
      <c r="B167" s="22" t="n"/>
      <c r="C167" s="22" t="n"/>
      <c r="D167" s="22" t="n"/>
      <c r="E167" s="22" t="n"/>
      <c r="F167" s="22" t="n"/>
      <c r="G167" s="22" t="n"/>
      <c r="H167" s="22" t="n"/>
      <c r="I167" s="22" t="n"/>
      <c r="J167" s="18">
        <f>IF(G167="","",IF(G167="Prospect",0.05,IF(G167="Researching",0.1,IF(G167="Qualification",0.2,IF(G167="LOI planned",0.25,IF(G167="LOI submitted",0.35,IF(G167="Invited",0.55,IF(G167="Application planned",0.5,IF(G167="Application in progress",0.65,IF(G167="Submitted",0.75,IF(G167="Decision pending",0.8,IF(G167="Awarded",1,0))))))))))))</f>
        <v/>
      </c>
      <c r="K167" s="23" t="n"/>
      <c r="L167" s="20">
        <f>IF(OR(K167="",J167=""),"",ROUND(K167*J167,2))</f>
        <v/>
      </c>
      <c r="M167" s="24" t="n"/>
      <c r="N167" s="24" t="n"/>
      <c r="O167" s="24" t="n"/>
      <c r="P167" s="16">
        <f>IF(O167="","",O167-TODAY())</f>
        <v/>
      </c>
      <c r="Q167" s="22" t="n"/>
      <c r="R167" s="24" t="n"/>
      <c r="S167" s="16">
        <f>IF(OR(B167="",R167=""),"",IF(OR(G167="Awarded",G167="Declined",G167="Closed"),"CLOSED",IF(R167&lt;TODAY(),"OVERDUE",IF(R167&lt;=TODAY()+7,"DUE SOON","ON TRACK"))))</f>
        <v/>
      </c>
      <c r="T167" s="24" t="n"/>
      <c r="U167" s="22" t="n"/>
      <c r="V167" s="22" t="n"/>
      <c r="W167" s="22" t="n"/>
    </row>
    <row r="168" ht="36" customHeight="1">
      <c r="A168" s="16">
        <f>IF(B168="","","G-"&amp;TEXT(ROW()-6,"000"))</f>
        <v/>
      </c>
      <c r="B168" s="22" t="n"/>
      <c r="C168" s="22" t="n"/>
      <c r="D168" s="22" t="n"/>
      <c r="E168" s="22" t="n"/>
      <c r="F168" s="22" t="n"/>
      <c r="G168" s="22" t="n"/>
      <c r="H168" s="22" t="n"/>
      <c r="I168" s="22" t="n"/>
      <c r="J168" s="18">
        <f>IF(G168="","",IF(G168="Prospect",0.05,IF(G168="Researching",0.1,IF(G168="Qualification",0.2,IF(G168="LOI planned",0.25,IF(G168="LOI submitted",0.35,IF(G168="Invited",0.55,IF(G168="Application planned",0.5,IF(G168="Application in progress",0.65,IF(G168="Submitted",0.75,IF(G168="Decision pending",0.8,IF(G168="Awarded",1,0))))))))))))</f>
        <v/>
      </c>
      <c r="K168" s="23" t="n"/>
      <c r="L168" s="20">
        <f>IF(OR(K168="",J168=""),"",ROUND(K168*J168,2))</f>
        <v/>
      </c>
      <c r="M168" s="24" t="n"/>
      <c r="N168" s="24" t="n"/>
      <c r="O168" s="24" t="n"/>
      <c r="P168" s="16">
        <f>IF(O168="","",O168-TODAY())</f>
        <v/>
      </c>
      <c r="Q168" s="22" t="n"/>
      <c r="R168" s="24" t="n"/>
      <c r="S168" s="16">
        <f>IF(OR(B168="",R168=""),"",IF(OR(G168="Awarded",G168="Declined",G168="Closed"),"CLOSED",IF(R168&lt;TODAY(),"OVERDUE",IF(R168&lt;=TODAY()+7,"DUE SOON","ON TRACK"))))</f>
        <v/>
      </c>
      <c r="T168" s="24" t="n"/>
      <c r="U168" s="22" t="n"/>
      <c r="V168" s="22" t="n"/>
      <c r="W168" s="22" t="n"/>
    </row>
    <row r="169" ht="36" customHeight="1">
      <c r="A169" s="16">
        <f>IF(B169="","","G-"&amp;TEXT(ROW()-6,"000"))</f>
        <v/>
      </c>
      <c r="B169" s="22" t="n"/>
      <c r="C169" s="22" t="n"/>
      <c r="D169" s="22" t="n"/>
      <c r="E169" s="22" t="n"/>
      <c r="F169" s="22" t="n"/>
      <c r="G169" s="22" t="n"/>
      <c r="H169" s="22" t="n"/>
      <c r="I169" s="22" t="n"/>
      <c r="J169" s="18">
        <f>IF(G169="","",IF(G169="Prospect",0.05,IF(G169="Researching",0.1,IF(G169="Qualification",0.2,IF(G169="LOI planned",0.25,IF(G169="LOI submitted",0.35,IF(G169="Invited",0.55,IF(G169="Application planned",0.5,IF(G169="Application in progress",0.65,IF(G169="Submitted",0.75,IF(G169="Decision pending",0.8,IF(G169="Awarded",1,0))))))))))))</f>
        <v/>
      </c>
      <c r="K169" s="23" t="n"/>
      <c r="L169" s="20">
        <f>IF(OR(K169="",J169=""),"",ROUND(K169*J169,2))</f>
        <v/>
      </c>
      <c r="M169" s="24" t="n"/>
      <c r="N169" s="24" t="n"/>
      <c r="O169" s="24" t="n"/>
      <c r="P169" s="16">
        <f>IF(O169="","",O169-TODAY())</f>
        <v/>
      </c>
      <c r="Q169" s="22" t="n"/>
      <c r="R169" s="24" t="n"/>
      <c r="S169" s="16">
        <f>IF(OR(B169="",R169=""),"",IF(OR(G169="Awarded",G169="Declined",G169="Closed"),"CLOSED",IF(R169&lt;TODAY(),"OVERDUE",IF(R169&lt;=TODAY()+7,"DUE SOON","ON TRACK"))))</f>
        <v/>
      </c>
      <c r="T169" s="24" t="n"/>
      <c r="U169" s="22" t="n"/>
      <c r="V169" s="22" t="n"/>
      <c r="W169" s="22" t="n"/>
    </row>
    <row r="170" ht="36" customHeight="1">
      <c r="A170" s="16">
        <f>IF(B170="","","G-"&amp;TEXT(ROW()-6,"000"))</f>
        <v/>
      </c>
      <c r="B170" s="22" t="n"/>
      <c r="C170" s="22" t="n"/>
      <c r="D170" s="22" t="n"/>
      <c r="E170" s="22" t="n"/>
      <c r="F170" s="22" t="n"/>
      <c r="G170" s="22" t="n"/>
      <c r="H170" s="22" t="n"/>
      <c r="I170" s="22" t="n"/>
      <c r="J170" s="18">
        <f>IF(G170="","",IF(G170="Prospect",0.05,IF(G170="Researching",0.1,IF(G170="Qualification",0.2,IF(G170="LOI planned",0.25,IF(G170="LOI submitted",0.35,IF(G170="Invited",0.55,IF(G170="Application planned",0.5,IF(G170="Application in progress",0.65,IF(G170="Submitted",0.75,IF(G170="Decision pending",0.8,IF(G170="Awarded",1,0))))))))))))</f>
        <v/>
      </c>
      <c r="K170" s="23" t="n"/>
      <c r="L170" s="20">
        <f>IF(OR(K170="",J170=""),"",ROUND(K170*J170,2))</f>
        <v/>
      </c>
      <c r="M170" s="24" t="n"/>
      <c r="N170" s="24" t="n"/>
      <c r="O170" s="24" t="n"/>
      <c r="P170" s="16">
        <f>IF(O170="","",O170-TODAY())</f>
        <v/>
      </c>
      <c r="Q170" s="22" t="n"/>
      <c r="R170" s="24" t="n"/>
      <c r="S170" s="16">
        <f>IF(OR(B170="",R170=""),"",IF(OR(G170="Awarded",G170="Declined",G170="Closed"),"CLOSED",IF(R170&lt;TODAY(),"OVERDUE",IF(R170&lt;=TODAY()+7,"DUE SOON","ON TRACK"))))</f>
        <v/>
      </c>
      <c r="T170" s="24" t="n"/>
      <c r="U170" s="22" t="n"/>
      <c r="V170" s="22" t="n"/>
      <c r="W170" s="22" t="n"/>
    </row>
    <row r="171" ht="36" customHeight="1">
      <c r="A171" s="16">
        <f>IF(B171="","","G-"&amp;TEXT(ROW()-6,"000"))</f>
        <v/>
      </c>
      <c r="B171" s="22" t="n"/>
      <c r="C171" s="22" t="n"/>
      <c r="D171" s="22" t="n"/>
      <c r="E171" s="22" t="n"/>
      <c r="F171" s="22" t="n"/>
      <c r="G171" s="22" t="n"/>
      <c r="H171" s="22" t="n"/>
      <c r="I171" s="22" t="n"/>
      <c r="J171" s="18">
        <f>IF(G171="","",IF(G171="Prospect",0.05,IF(G171="Researching",0.1,IF(G171="Qualification",0.2,IF(G171="LOI planned",0.25,IF(G171="LOI submitted",0.35,IF(G171="Invited",0.55,IF(G171="Application planned",0.5,IF(G171="Application in progress",0.65,IF(G171="Submitted",0.75,IF(G171="Decision pending",0.8,IF(G171="Awarded",1,0))))))))))))</f>
        <v/>
      </c>
      <c r="K171" s="23" t="n"/>
      <c r="L171" s="20">
        <f>IF(OR(K171="",J171=""),"",ROUND(K171*J171,2))</f>
        <v/>
      </c>
      <c r="M171" s="24" t="n"/>
      <c r="N171" s="24" t="n"/>
      <c r="O171" s="24" t="n"/>
      <c r="P171" s="16">
        <f>IF(O171="","",O171-TODAY())</f>
        <v/>
      </c>
      <c r="Q171" s="22" t="n"/>
      <c r="R171" s="24" t="n"/>
      <c r="S171" s="16">
        <f>IF(OR(B171="",R171=""),"",IF(OR(G171="Awarded",G171="Declined",G171="Closed"),"CLOSED",IF(R171&lt;TODAY(),"OVERDUE",IF(R171&lt;=TODAY()+7,"DUE SOON","ON TRACK"))))</f>
        <v/>
      </c>
      <c r="T171" s="24" t="n"/>
      <c r="U171" s="22" t="n"/>
      <c r="V171" s="22" t="n"/>
      <c r="W171" s="22" t="n"/>
    </row>
    <row r="172" ht="36" customHeight="1">
      <c r="A172" s="16">
        <f>IF(B172="","","G-"&amp;TEXT(ROW()-6,"000"))</f>
        <v/>
      </c>
      <c r="B172" s="22" t="n"/>
      <c r="C172" s="22" t="n"/>
      <c r="D172" s="22" t="n"/>
      <c r="E172" s="22" t="n"/>
      <c r="F172" s="22" t="n"/>
      <c r="G172" s="22" t="n"/>
      <c r="H172" s="22" t="n"/>
      <c r="I172" s="22" t="n"/>
      <c r="J172" s="18">
        <f>IF(G172="","",IF(G172="Prospect",0.05,IF(G172="Researching",0.1,IF(G172="Qualification",0.2,IF(G172="LOI planned",0.25,IF(G172="LOI submitted",0.35,IF(G172="Invited",0.55,IF(G172="Application planned",0.5,IF(G172="Application in progress",0.65,IF(G172="Submitted",0.75,IF(G172="Decision pending",0.8,IF(G172="Awarded",1,0))))))))))))</f>
        <v/>
      </c>
      <c r="K172" s="23" t="n"/>
      <c r="L172" s="20">
        <f>IF(OR(K172="",J172=""),"",ROUND(K172*J172,2))</f>
        <v/>
      </c>
      <c r="M172" s="24" t="n"/>
      <c r="N172" s="24" t="n"/>
      <c r="O172" s="24" t="n"/>
      <c r="P172" s="16">
        <f>IF(O172="","",O172-TODAY())</f>
        <v/>
      </c>
      <c r="Q172" s="22" t="n"/>
      <c r="R172" s="24" t="n"/>
      <c r="S172" s="16">
        <f>IF(OR(B172="",R172=""),"",IF(OR(G172="Awarded",G172="Declined",G172="Closed"),"CLOSED",IF(R172&lt;TODAY(),"OVERDUE",IF(R172&lt;=TODAY()+7,"DUE SOON","ON TRACK"))))</f>
        <v/>
      </c>
      <c r="T172" s="24" t="n"/>
      <c r="U172" s="22" t="n"/>
      <c r="V172" s="22" t="n"/>
      <c r="W172" s="22" t="n"/>
    </row>
    <row r="173" ht="36" customHeight="1">
      <c r="A173" s="16">
        <f>IF(B173="","","G-"&amp;TEXT(ROW()-6,"000"))</f>
        <v/>
      </c>
      <c r="B173" s="22" t="n"/>
      <c r="C173" s="22" t="n"/>
      <c r="D173" s="22" t="n"/>
      <c r="E173" s="22" t="n"/>
      <c r="F173" s="22" t="n"/>
      <c r="G173" s="22" t="n"/>
      <c r="H173" s="22" t="n"/>
      <c r="I173" s="22" t="n"/>
      <c r="J173" s="18">
        <f>IF(G173="","",IF(G173="Prospect",0.05,IF(G173="Researching",0.1,IF(G173="Qualification",0.2,IF(G173="LOI planned",0.25,IF(G173="LOI submitted",0.35,IF(G173="Invited",0.55,IF(G173="Application planned",0.5,IF(G173="Application in progress",0.65,IF(G173="Submitted",0.75,IF(G173="Decision pending",0.8,IF(G173="Awarded",1,0))))))))))))</f>
        <v/>
      </c>
      <c r="K173" s="23" t="n"/>
      <c r="L173" s="20">
        <f>IF(OR(K173="",J173=""),"",ROUND(K173*J173,2))</f>
        <v/>
      </c>
      <c r="M173" s="24" t="n"/>
      <c r="N173" s="24" t="n"/>
      <c r="O173" s="24" t="n"/>
      <c r="P173" s="16">
        <f>IF(O173="","",O173-TODAY())</f>
        <v/>
      </c>
      <c r="Q173" s="22" t="n"/>
      <c r="R173" s="24" t="n"/>
      <c r="S173" s="16">
        <f>IF(OR(B173="",R173=""),"",IF(OR(G173="Awarded",G173="Declined",G173="Closed"),"CLOSED",IF(R173&lt;TODAY(),"OVERDUE",IF(R173&lt;=TODAY()+7,"DUE SOON","ON TRACK"))))</f>
        <v/>
      </c>
      <c r="T173" s="24" t="n"/>
      <c r="U173" s="22" t="n"/>
      <c r="V173" s="22" t="n"/>
      <c r="W173" s="22" t="n"/>
    </row>
    <row r="174" ht="36" customHeight="1">
      <c r="A174" s="16">
        <f>IF(B174="","","G-"&amp;TEXT(ROW()-6,"000"))</f>
        <v/>
      </c>
      <c r="B174" s="22" t="n"/>
      <c r="C174" s="22" t="n"/>
      <c r="D174" s="22" t="n"/>
      <c r="E174" s="22" t="n"/>
      <c r="F174" s="22" t="n"/>
      <c r="G174" s="22" t="n"/>
      <c r="H174" s="22" t="n"/>
      <c r="I174" s="22" t="n"/>
      <c r="J174" s="18">
        <f>IF(G174="","",IF(G174="Prospect",0.05,IF(G174="Researching",0.1,IF(G174="Qualification",0.2,IF(G174="LOI planned",0.25,IF(G174="LOI submitted",0.35,IF(G174="Invited",0.55,IF(G174="Application planned",0.5,IF(G174="Application in progress",0.65,IF(G174="Submitted",0.75,IF(G174="Decision pending",0.8,IF(G174="Awarded",1,0))))))))))))</f>
        <v/>
      </c>
      <c r="K174" s="23" t="n"/>
      <c r="L174" s="20">
        <f>IF(OR(K174="",J174=""),"",ROUND(K174*J174,2))</f>
        <v/>
      </c>
      <c r="M174" s="24" t="n"/>
      <c r="N174" s="24" t="n"/>
      <c r="O174" s="24" t="n"/>
      <c r="P174" s="16">
        <f>IF(O174="","",O174-TODAY())</f>
        <v/>
      </c>
      <c r="Q174" s="22" t="n"/>
      <c r="R174" s="24" t="n"/>
      <c r="S174" s="16">
        <f>IF(OR(B174="",R174=""),"",IF(OR(G174="Awarded",G174="Declined",G174="Closed"),"CLOSED",IF(R174&lt;TODAY(),"OVERDUE",IF(R174&lt;=TODAY()+7,"DUE SOON","ON TRACK"))))</f>
        <v/>
      </c>
      <c r="T174" s="24" t="n"/>
      <c r="U174" s="22" t="n"/>
      <c r="V174" s="22" t="n"/>
      <c r="W174" s="22" t="n"/>
    </row>
    <row r="175" ht="36" customHeight="1">
      <c r="A175" s="16">
        <f>IF(B175="","","G-"&amp;TEXT(ROW()-6,"000"))</f>
        <v/>
      </c>
      <c r="B175" s="22" t="n"/>
      <c r="C175" s="22" t="n"/>
      <c r="D175" s="22" t="n"/>
      <c r="E175" s="22" t="n"/>
      <c r="F175" s="22" t="n"/>
      <c r="G175" s="22" t="n"/>
      <c r="H175" s="22" t="n"/>
      <c r="I175" s="22" t="n"/>
      <c r="J175" s="18">
        <f>IF(G175="","",IF(G175="Prospect",0.05,IF(G175="Researching",0.1,IF(G175="Qualification",0.2,IF(G175="LOI planned",0.25,IF(G175="LOI submitted",0.35,IF(G175="Invited",0.55,IF(G175="Application planned",0.5,IF(G175="Application in progress",0.65,IF(G175="Submitted",0.75,IF(G175="Decision pending",0.8,IF(G175="Awarded",1,0))))))))))))</f>
        <v/>
      </c>
      <c r="K175" s="23" t="n"/>
      <c r="L175" s="20">
        <f>IF(OR(K175="",J175=""),"",ROUND(K175*J175,2))</f>
        <v/>
      </c>
      <c r="M175" s="24" t="n"/>
      <c r="N175" s="24" t="n"/>
      <c r="O175" s="24" t="n"/>
      <c r="P175" s="16">
        <f>IF(O175="","",O175-TODAY())</f>
        <v/>
      </c>
      <c r="Q175" s="22" t="n"/>
      <c r="R175" s="24" t="n"/>
      <c r="S175" s="16">
        <f>IF(OR(B175="",R175=""),"",IF(OR(G175="Awarded",G175="Declined",G175="Closed"),"CLOSED",IF(R175&lt;TODAY(),"OVERDUE",IF(R175&lt;=TODAY()+7,"DUE SOON","ON TRACK"))))</f>
        <v/>
      </c>
      <c r="T175" s="24" t="n"/>
      <c r="U175" s="22" t="n"/>
      <c r="V175" s="22" t="n"/>
      <c r="W175" s="22" t="n"/>
    </row>
    <row r="176" ht="36" customHeight="1">
      <c r="A176" s="16">
        <f>IF(B176="","","G-"&amp;TEXT(ROW()-6,"000"))</f>
        <v/>
      </c>
      <c r="B176" s="22" t="n"/>
      <c r="C176" s="22" t="n"/>
      <c r="D176" s="22" t="n"/>
      <c r="E176" s="22" t="n"/>
      <c r="F176" s="22" t="n"/>
      <c r="G176" s="22" t="n"/>
      <c r="H176" s="22" t="n"/>
      <c r="I176" s="22" t="n"/>
      <c r="J176" s="18">
        <f>IF(G176="","",IF(G176="Prospect",0.05,IF(G176="Researching",0.1,IF(G176="Qualification",0.2,IF(G176="LOI planned",0.25,IF(G176="LOI submitted",0.35,IF(G176="Invited",0.55,IF(G176="Application planned",0.5,IF(G176="Application in progress",0.65,IF(G176="Submitted",0.75,IF(G176="Decision pending",0.8,IF(G176="Awarded",1,0))))))))))))</f>
        <v/>
      </c>
      <c r="K176" s="23" t="n"/>
      <c r="L176" s="20">
        <f>IF(OR(K176="",J176=""),"",ROUND(K176*J176,2))</f>
        <v/>
      </c>
      <c r="M176" s="24" t="n"/>
      <c r="N176" s="24" t="n"/>
      <c r="O176" s="24" t="n"/>
      <c r="P176" s="16">
        <f>IF(O176="","",O176-TODAY())</f>
        <v/>
      </c>
      <c r="Q176" s="22" t="n"/>
      <c r="R176" s="24" t="n"/>
      <c r="S176" s="16">
        <f>IF(OR(B176="",R176=""),"",IF(OR(G176="Awarded",G176="Declined",G176="Closed"),"CLOSED",IF(R176&lt;TODAY(),"OVERDUE",IF(R176&lt;=TODAY()+7,"DUE SOON","ON TRACK"))))</f>
        <v/>
      </c>
      <c r="T176" s="24" t="n"/>
      <c r="U176" s="22" t="n"/>
      <c r="V176" s="22" t="n"/>
      <c r="W176" s="22" t="n"/>
    </row>
    <row r="177" ht="36" customHeight="1">
      <c r="A177" s="16">
        <f>IF(B177="","","G-"&amp;TEXT(ROW()-6,"000"))</f>
        <v/>
      </c>
      <c r="B177" s="22" t="n"/>
      <c r="C177" s="22" t="n"/>
      <c r="D177" s="22" t="n"/>
      <c r="E177" s="22" t="n"/>
      <c r="F177" s="22" t="n"/>
      <c r="G177" s="22" t="n"/>
      <c r="H177" s="22" t="n"/>
      <c r="I177" s="22" t="n"/>
      <c r="J177" s="18">
        <f>IF(G177="","",IF(G177="Prospect",0.05,IF(G177="Researching",0.1,IF(G177="Qualification",0.2,IF(G177="LOI planned",0.25,IF(G177="LOI submitted",0.35,IF(G177="Invited",0.55,IF(G177="Application planned",0.5,IF(G177="Application in progress",0.65,IF(G177="Submitted",0.75,IF(G177="Decision pending",0.8,IF(G177="Awarded",1,0))))))))))))</f>
        <v/>
      </c>
      <c r="K177" s="23" t="n"/>
      <c r="L177" s="20">
        <f>IF(OR(K177="",J177=""),"",ROUND(K177*J177,2))</f>
        <v/>
      </c>
      <c r="M177" s="24" t="n"/>
      <c r="N177" s="24" t="n"/>
      <c r="O177" s="24" t="n"/>
      <c r="P177" s="16">
        <f>IF(O177="","",O177-TODAY())</f>
        <v/>
      </c>
      <c r="Q177" s="22" t="n"/>
      <c r="R177" s="24" t="n"/>
      <c r="S177" s="16">
        <f>IF(OR(B177="",R177=""),"",IF(OR(G177="Awarded",G177="Declined",G177="Closed"),"CLOSED",IF(R177&lt;TODAY(),"OVERDUE",IF(R177&lt;=TODAY()+7,"DUE SOON","ON TRACK"))))</f>
        <v/>
      </c>
      <c r="T177" s="24" t="n"/>
      <c r="U177" s="22" t="n"/>
      <c r="V177" s="22" t="n"/>
      <c r="W177" s="22" t="n"/>
    </row>
    <row r="178" ht="36" customHeight="1">
      <c r="A178" s="16">
        <f>IF(B178="","","G-"&amp;TEXT(ROW()-6,"000"))</f>
        <v/>
      </c>
      <c r="B178" s="22" t="n"/>
      <c r="C178" s="22" t="n"/>
      <c r="D178" s="22" t="n"/>
      <c r="E178" s="22" t="n"/>
      <c r="F178" s="22" t="n"/>
      <c r="G178" s="22" t="n"/>
      <c r="H178" s="22" t="n"/>
      <c r="I178" s="22" t="n"/>
      <c r="J178" s="18">
        <f>IF(G178="","",IF(G178="Prospect",0.05,IF(G178="Researching",0.1,IF(G178="Qualification",0.2,IF(G178="LOI planned",0.25,IF(G178="LOI submitted",0.35,IF(G178="Invited",0.55,IF(G178="Application planned",0.5,IF(G178="Application in progress",0.65,IF(G178="Submitted",0.75,IF(G178="Decision pending",0.8,IF(G178="Awarded",1,0))))))))))))</f>
        <v/>
      </c>
      <c r="K178" s="23" t="n"/>
      <c r="L178" s="20">
        <f>IF(OR(K178="",J178=""),"",ROUND(K178*J178,2))</f>
        <v/>
      </c>
      <c r="M178" s="24" t="n"/>
      <c r="N178" s="24" t="n"/>
      <c r="O178" s="24" t="n"/>
      <c r="P178" s="16">
        <f>IF(O178="","",O178-TODAY())</f>
        <v/>
      </c>
      <c r="Q178" s="22" t="n"/>
      <c r="R178" s="24" t="n"/>
      <c r="S178" s="16">
        <f>IF(OR(B178="",R178=""),"",IF(OR(G178="Awarded",G178="Declined",G178="Closed"),"CLOSED",IF(R178&lt;TODAY(),"OVERDUE",IF(R178&lt;=TODAY()+7,"DUE SOON","ON TRACK"))))</f>
        <v/>
      </c>
      <c r="T178" s="24" t="n"/>
      <c r="U178" s="22" t="n"/>
      <c r="V178" s="22" t="n"/>
      <c r="W178" s="22" t="n"/>
    </row>
    <row r="179" ht="36" customHeight="1">
      <c r="A179" s="16">
        <f>IF(B179="","","G-"&amp;TEXT(ROW()-6,"000"))</f>
        <v/>
      </c>
      <c r="B179" s="22" t="n"/>
      <c r="C179" s="22" t="n"/>
      <c r="D179" s="22" t="n"/>
      <c r="E179" s="22" t="n"/>
      <c r="F179" s="22" t="n"/>
      <c r="G179" s="22" t="n"/>
      <c r="H179" s="22" t="n"/>
      <c r="I179" s="22" t="n"/>
      <c r="J179" s="18">
        <f>IF(G179="","",IF(G179="Prospect",0.05,IF(G179="Researching",0.1,IF(G179="Qualification",0.2,IF(G179="LOI planned",0.25,IF(G179="LOI submitted",0.35,IF(G179="Invited",0.55,IF(G179="Application planned",0.5,IF(G179="Application in progress",0.65,IF(G179="Submitted",0.75,IF(G179="Decision pending",0.8,IF(G179="Awarded",1,0))))))))))))</f>
        <v/>
      </c>
      <c r="K179" s="23" t="n"/>
      <c r="L179" s="20">
        <f>IF(OR(K179="",J179=""),"",ROUND(K179*J179,2))</f>
        <v/>
      </c>
      <c r="M179" s="24" t="n"/>
      <c r="N179" s="24" t="n"/>
      <c r="O179" s="24" t="n"/>
      <c r="P179" s="16">
        <f>IF(O179="","",O179-TODAY())</f>
        <v/>
      </c>
      <c r="Q179" s="22" t="n"/>
      <c r="R179" s="24" t="n"/>
      <c r="S179" s="16">
        <f>IF(OR(B179="",R179=""),"",IF(OR(G179="Awarded",G179="Declined",G179="Closed"),"CLOSED",IF(R179&lt;TODAY(),"OVERDUE",IF(R179&lt;=TODAY()+7,"DUE SOON","ON TRACK"))))</f>
        <v/>
      </c>
      <c r="T179" s="24" t="n"/>
      <c r="U179" s="22" t="n"/>
      <c r="V179" s="22" t="n"/>
      <c r="W179" s="22" t="n"/>
    </row>
    <row r="180" ht="36" customHeight="1">
      <c r="A180" s="16">
        <f>IF(B180="","","G-"&amp;TEXT(ROW()-6,"000"))</f>
        <v/>
      </c>
      <c r="B180" s="22" t="n"/>
      <c r="C180" s="22" t="n"/>
      <c r="D180" s="22" t="n"/>
      <c r="E180" s="22" t="n"/>
      <c r="F180" s="22" t="n"/>
      <c r="G180" s="22" t="n"/>
      <c r="H180" s="22" t="n"/>
      <c r="I180" s="22" t="n"/>
      <c r="J180" s="18">
        <f>IF(G180="","",IF(G180="Prospect",0.05,IF(G180="Researching",0.1,IF(G180="Qualification",0.2,IF(G180="LOI planned",0.25,IF(G180="LOI submitted",0.35,IF(G180="Invited",0.55,IF(G180="Application planned",0.5,IF(G180="Application in progress",0.65,IF(G180="Submitted",0.75,IF(G180="Decision pending",0.8,IF(G180="Awarded",1,0))))))))))))</f>
        <v/>
      </c>
      <c r="K180" s="23" t="n"/>
      <c r="L180" s="20">
        <f>IF(OR(K180="",J180=""),"",ROUND(K180*J180,2))</f>
        <v/>
      </c>
      <c r="M180" s="24" t="n"/>
      <c r="N180" s="24" t="n"/>
      <c r="O180" s="24" t="n"/>
      <c r="P180" s="16">
        <f>IF(O180="","",O180-TODAY())</f>
        <v/>
      </c>
      <c r="Q180" s="22" t="n"/>
      <c r="R180" s="24" t="n"/>
      <c r="S180" s="16">
        <f>IF(OR(B180="",R180=""),"",IF(OR(G180="Awarded",G180="Declined",G180="Closed"),"CLOSED",IF(R180&lt;TODAY(),"OVERDUE",IF(R180&lt;=TODAY()+7,"DUE SOON","ON TRACK"))))</f>
        <v/>
      </c>
      <c r="T180" s="24" t="n"/>
      <c r="U180" s="22" t="n"/>
      <c r="V180" s="22" t="n"/>
      <c r="W180" s="22" t="n"/>
    </row>
    <row r="181" ht="36" customHeight="1">
      <c r="A181" s="16">
        <f>IF(B181="","","G-"&amp;TEXT(ROW()-6,"000"))</f>
        <v/>
      </c>
      <c r="B181" s="22" t="n"/>
      <c r="C181" s="22" t="n"/>
      <c r="D181" s="22" t="n"/>
      <c r="E181" s="22" t="n"/>
      <c r="F181" s="22" t="n"/>
      <c r="G181" s="22" t="n"/>
      <c r="H181" s="22" t="n"/>
      <c r="I181" s="22" t="n"/>
      <c r="J181" s="18">
        <f>IF(G181="","",IF(G181="Prospect",0.05,IF(G181="Researching",0.1,IF(G181="Qualification",0.2,IF(G181="LOI planned",0.25,IF(G181="LOI submitted",0.35,IF(G181="Invited",0.55,IF(G181="Application planned",0.5,IF(G181="Application in progress",0.65,IF(G181="Submitted",0.75,IF(G181="Decision pending",0.8,IF(G181="Awarded",1,0))))))))))))</f>
        <v/>
      </c>
      <c r="K181" s="23" t="n"/>
      <c r="L181" s="20">
        <f>IF(OR(K181="",J181=""),"",ROUND(K181*J181,2))</f>
        <v/>
      </c>
      <c r="M181" s="24" t="n"/>
      <c r="N181" s="24" t="n"/>
      <c r="O181" s="24" t="n"/>
      <c r="P181" s="16">
        <f>IF(O181="","",O181-TODAY())</f>
        <v/>
      </c>
      <c r="Q181" s="22" t="n"/>
      <c r="R181" s="24" t="n"/>
      <c r="S181" s="16">
        <f>IF(OR(B181="",R181=""),"",IF(OR(G181="Awarded",G181="Declined",G181="Closed"),"CLOSED",IF(R181&lt;TODAY(),"OVERDUE",IF(R181&lt;=TODAY()+7,"DUE SOON","ON TRACK"))))</f>
        <v/>
      </c>
      <c r="T181" s="24" t="n"/>
      <c r="U181" s="22" t="n"/>
      <c r="V181" s="22" t="n"/>
      <c r="W181" s="22" t="n"/>
    </row>
    <row r="182" ht="36" customHeight="1">
      <c r="A182" s="16">
        <f>IF(B182="","","G-"&amp;TEXT(ROW()-6,"000"))</f>
        <v/>
      </c>
      <c r="B182" s="22" t="n"/>
      <c r="C182" s="22" t="n"/>
      <c r="D182" s="22" t="n"/>
      <c r="E182" s="22" t="n"/>
      <c r="F182" s="22" t="n"/>
      <c r="G182" s="22" t="n"/>
      <c r="H182" s="22" t="n"/>
      <c r="I182" s="22" t="n"/>
      <c r="J182" s="18">
        <f>IF(G182="","",IF(G182="Prospect",0.05,IF(G182="Researching",0.1,IF(G182="Qualification",0.2,IF(G182="LOI planned",0.25,IF(G182="LOI submitted",0.35,IF(G182="Invited",0.55,IF(G182="Application planned",0.5,IF(G182="Application in progress",0.65,IF(G182="Submitted",0.75,IF(G182="Decision pending",0.8,IF(G182="Awarded",1,0))))))))))))</f>
        <v/>
      </c>
      <c r="K182" s="23" t="n"/>
      <c r="L182" s="20">
        <f>IF(OR(K182="",J182=""),"",ROUND(K182*J182,2))</f>
        <v/>
      </c>
      <c r="M182" s="24" t="n"/>
      <c r="N182" s="24" t="n"/>
      <c r="O182" s="24" t="n"/>
      <c r="P182" s="16">
        <f>IF(O182="","",O182-TODAY())</f>
        <v/>
      </c>
      <c r="Q182" s="22" t="n"/>
      <c r="R182" s="24" t="n"/>
      <c r="S182" s="16">
        <f>IF(OR(B182="",R182=""),"",IF(OR(G182="Awarded",G182="Declined",G182="Closed"),"CLOSED",IF(R182&lt;TODAY(),"OVERDUE",IF(R182&lt;=TODAY()+7,"DUE SOON","ON TRACK"))))</f>
        <v/>
      </c>
      <c r="T182" s="24" t="n"/>
      <c r="U182" s="22" t="n"/>
      <c r="V182" s="22" t="n"/>
      <c r="W182" s="22" t="n"/>
    </row>
    <row r="183" ht="36" customHeight="1">
      <c r="A183" s="16">
        <f>IF(B183="","","G-"&amp;TEXT(ROW()-6,"000"))</f>
        <v/>
      </c>
      <c r="B183" s="22" t="n"/>
      <c r="C183" s="22" t="n"/>
      <c r="D183" s="22" t="n"/>
      <c r="E183" s="22" t="n"/>
      <c r="F183" s="22" t="n"/>
      <c r="G183" s="22" t="n"/>
      <c r="H183" s="22" t="n"/>
      <c r="I183" s="22" t="n"/>
      <c r="J183" s="18">
        <f>IF(G183="","",IF(G183="Prospect",0.05,IF(G183="Researching",0.1,IF(G183="Qualification",0.2,IF(G183="LOI planned",0.25,IF(G183="LOI submitted",0.35,IF(G183="Invited",0.55,IF(G183="Application planned",0.5,IF(G183="Application in progress",0.65,IF(G183="Submitted",0.75,IF(G183="Decision pending",0.8,IF(G183="Awarded",1,0))))))))))))</f>
        <v/>
      </c>
      <c r="K183" s="23" t="n"/>
      <c r="L183" s="20">
        <f>IF(OR(K183="",J183=""),"",ROUND(K183*J183,2))</f>
        <v/>
      </c>
      <c r="M183" s="24" t="n"/>
      <c r="N183" s="24" t="n"/>
      <c r="O183" s="24" t="n"/>
      <c r="P183" s="16">
        <f>IF(O183="","",O183-TODAY())</f>
        <v/>
      </c>
      <c r="Q183" s="22" t="n"/>
      <c r="R183" s="24" t="n"/>
      <c r="S183" s="16">
        <f>IF(OR(B183="",R183=""),"",IF(OR(G183="Awarded",G183="Declined",G183="Closed"),"CLOSED",IF(R183&lt;TODAY(),"OVERDUE",IF(R183&lt;=TODAY()+7,"DUE SOON","ON TRACK"))))</f>
        <v/>
      </c>
      <c r="T183" s="24" t="n"/>
      <c r="U183" s="22" t="n"/>
      <c r="V183" s="22" t="n"/>
      <c r="W183" s="22" t="n"/>
    </row>
    <row r="184" ht="36" customHeight="1">
      <c r="A184" s="16">
        <f>IF(B184="","","G-"&amp;TEXT(ROW()-6,"000"))</f>
        <v/>
      </c>
      <c r="B184" s="22" t="n"/>
      <c r="C184" s="22" t="n"/>
      <c r="D184" s="22" t="n"/>
      <c r="E184" s="22" t="n"/>
      <c r="F184" s="22" t="n"/>
      <c r="G184" s="22" t="n"/>
      <c r="H184" s="22" t="n"/>
      <c r="I184" s="22" t="n"/>
      <c r="J184" s="18">
        <f>IF(G184="","",IF(G184="Prospect",0.05,IF(G184="Researching",0.1,IF(G184="Qualification",0.2,IF(G184="LOI planned",0.25,IF(G184="LOI submitted",0.35,IF(G184="Invited",0.55,IF(G184="Application planned",0.5,IF(G184="Application in progress",0.65,IF(G184="Submitted",0.75,IF(G184="Decision pending",0.8,IF(G184="Awarded",1,0))))))))))))</f>
        <v/>
      </c>
      <c r="K184" s="23" t="n"/>
      <c r="L184" s="20">
        <f>IF(OR(K184="",J184=""),"",ROUND(K184*J184,2))</f>
        <v/>
      </c>
      <c r="M184" s="24" t="n"/>
      <c r="N184" s="24" t="n"/>
      <c r="O184" s="24" t="n"/>
      <c r="P184" s="16">
        <f>IF(O184="","",O184-TODAY())</f>
        <v/>
      </c>
      <c r="Q184" s="22" t="n"/>
      <c r="R184" s="24" t="n"/>
      <c r="S184" s="16">
        <f>IF(OR(B184="",R184=""),"",IF(OR(G184="Awarded",G184="Declined",G184="Closed"),"CLOSED",IF(R184&lt;TODAY(),"OVERDUE",IF(R184&lt;=TODAY()+7,"DUE SOON","ON TRACK"))))</f>
        <v/>
      </c>
      <c r="T184" s="24" t="n"/>
      <c r="U184" s="22" t="n"/>
      <c r="V184" s="22" t="n"/>
      <c r="W184" s="22" t="n"/>
    </row>
    <row r="185" ht="36" customHeight="1">
      <c r="A185" s="16">
        <f>IF(B185="","","G-"&amp;TEXT(ROW()-6,"000"))</f>
        <v/>
      </c>
      <c r="B185" s="22" t="n"/>
      <c r="C185" s="22" t="n"/>
      <c r="D185" s="22" t="n"/>
      <c r="E185" s="22" t="n"/>
      <c r="F185" s="22" t="n"/>
      <c r="G185" s="22" t="n"/>
      <c r="H185" s="22" t="n"/>
      <c r="I185" s="22" t="n"/>
      <c r="J185" s="18">
        <f>IF(G185="","",IF(G185="Prospect",0.05,IF(G185="Researching",0.1,IF(G185="Qualification",0.2,IF(G185="LOI planned",0.25,IF(G185="LOI submitted",0.35,IF(G185="Invited",0.55,IF(G185="Application planned",0.5,IF(G185="Application in progress",0.65,IF(G185="Submitted",0.75,IF(G185="Decision pending",0.8,IF(G185="Awarded",1,0))))))))))))</f>
        <v/>
      </c>
      <c r="K185" s="23" t="n"/>
      <c r="L185" s="20">
        <f>IF(OR(K185="",J185=""),"",ROUND(K185*J185,2))</f>
        <v/>
      </c>
      <c r="M185" s="24" t="n"/>
      <c r="N185" s="24" t="n"/>
      <c r="O185" s="24" t="n"/>
      <c r="P185" s="16">
        <f>IF(O185="","",O185-TODAY())</f>
        <v/>
      </c>
      <c r="Q185" s="22" t="n"/>
      <c r="R185" s="24" t="n"/>
      <c r="S185" s="16">
        <f>IF(OR(B185="",R185=""),"",IF(OR(G185="Awarded",G185="Declined",G185="Closed"),"CLOSED",IF(R185&lt;TODAY(),"OVERDUE",IF(R185&lt;=TODAY()+7,"DUE SOON","ON TRACK"))))</f>
        <v/>
      </c>
      <c r="T185" s="24" t="n"/>
      <c r="U185" s="22" t="n"/>
      <c r="V185" s="22" t="n"/>
      <c r="W185" s="22" t="n"/>
    </row>
    <row r="186" ht="36" customHeight="1">
      <c r="A186" s="16">
        <f>IF(B186="","","G-"&amp;TEXT(ROW()-6,"000"))</f>
        <v/>
      </c>
      <c r="B186" s="22" t="n"/>
      <c r="C186" s="22" t="n"/>
      <c r="D186" s="22" t="n"/>
      <c r="E186" s="22" t="n"/>
      <c r="F186" s="22" t="n"/>
      <c r="G186" s="22" t="n"/>
      <c r="H186" s="22" t="n"/>
      <c r="I186" s="22" t="n"/>
      <c r="J186" s="18">
        <f>IF(G186="","",IF(G186="Prospect",0.05,IF(G186="Researching",0.1,IF(G186="Qualification",0.2,IF(G186="LOI planned",0.25,IF(G186="LOI submitted",0.35,IF(G186="Invited",0.55,IF(G186="Application planned",0.5,IF(G186="Application in progress",0.65,IF(G186="Submitted",0.75,IF(G186="Decision pending",0.8,IF(G186="Awarded",1,0))))))))))))</f>
        <v/>
      </c>
      <c r="K186" s="23" t="n"/>
      <c r="L186" s="20">
        <f>IF(OR(K186="",J186=""),"",ROUND(K186*J186,2))</f>
        <v/>
      </c>
      <c r="M186" s="24" t="n"/>
      <c r="N186" s="24" t="n"/>
      <c r="O186" s="24" t="n"/>
      <c r="P186" s="16">
        <f>IF(O186="","",O186-TODAY())</f>
        <v/>
      </c>
      <c r="Q186" s="22" t="n"/>
      <c r="R186" s="24" t="n"/>
      <c r="S186" s="16">
        <f>IF(OR(B186="",R186=""),"",IF(OR(G186="Awarded",G186="Declined",G186="Closed"),"CLOSED",IF(R186&lt;TODAY(),"OVERDUE",IF(R186&lt;=TODAY()+7,"DUE SOON","ON TRACK"))))</f>
        <v/>
      </c>
      <c r="T186" s="24" t="n"/>
      <c r="U186" s="22" t="n"/>
      <c r="V186" s="22" t="n"/>
      <c r="W186" s="22" t="n"/>
    </row>
    <row r="187" ht="36" customHeight="1">
      <c r="A187" s="16">
        <f>IF(B187="","","G-"&amp;TEXT(ROW()-6,"000"))</f>
        <v/>
      </c>
      <c r="B187" s="22" t="n"/>
      <c r="C187" s="22" t="n"/>
      <c r="D187" s="22" t="n"/>
      <c r="E187" s="22" t="n"/>
      <c r="F187" s="22" t="n"/>
      <c r="G187" s="22" t="n"/>
      <c r="H187" s="22" t="n"/>
      <c r="I187" s="22" t="n"/>
      <c r="J187" s="18">
        <f>IF(G187="","",IF(G187="Prospect",0.05,IF(G187="Researching",0.1,IF(G187="Qualification",0.2,IF(G187="LOI planned",0.25,IF(G187="LOI submitted",0.35,IF(G187="Invited",0.55,IF(G187="Application planned",0.5,IF(G187="Application in progress",0.65,IF(G187="Submitted",0.75,IF(G187="Decision pending",0.8,IF(G187="Awarded",1,0))))))))))))</f>
        <v/>
      </c>
      <c r="K187" s="23" t="n"/>
      <c r="L187" s="20">
        <f>IF(OR(K187="",J187=""),"",ROUND(K187*J187,2))</f>
        <v/>
      </c>
      <c r="M187" s="24" t="n"/>
      <c r="N187" s="24" t="n"/>
      <c r="O187" s="24" t="n"/>
      <c r="P187" s="16">
        <f>IF(O187="","",O187-TODAY())</f>
        <v/>
      </c>
      <c r="Q187" s="22" t="n"/>
      <c r="R187" s="24" t="n"/>
      <c r="S187" s="16">
        <f>IF(OR(B187="",R187=""),"",IF(OR(G187="Awarded",G187="Declined",G187="Closed"),"CLOSED",IF(R187&lt;TODAY(),"OVERDUE",IF(R187&lt;=TODAY()+7,"DUE SOON","ON TRACK"))))</f>
        <v/>
      </c>
      <c r="T187" s="24" t="n"/>
      <c r="U187" s="22" t="n"/>
      <c r="V187" s="22" t="n"/>
      <c r="W187" s="22" t="n"/>
    </row>
    <row r="188" ht="36" customHeight="1">
      <c r="A188" s="16">
        <f>IF(B188="","","G-"&amp;TEXT(ROW()-6,"000"))</f>
        <v/>
      </c>
      <c r="B188" s="22" t="n"/>
      <c r="C188" s="22" t="n"/>
      <c r="D188" s="22" t="n"/>
      <c r="E188" s="22" t="n"/>
      <c r="F188" s="22" t="n"/>
      <c r="G188" s="22" t="n"/>
      <c r="H188" s="22" t="n"/>
      <c r="I188" s="22" t="n"/>
      <c r="J188" s="18">
        <f>IF(G188="","",IF(G188="Prospect",0.05,IF(G188="Researching",0.1,IF(G188="Qualification",0.2,IF(G188="LOI planned",0.25,IF(G188="LOI submitted",0.35,IF(G188="Invited",0.55,IF(G188="Application planned",0.5,IF(G188="Application in progress",0.65,IF(G188="Submitted",0.75,IF(G188="Decision pending",0.8,IF(G188="Awarded",1,0))))))))))))</f>
        <v/>
      </c>
      <c r="K188" s="23" t="n"/>
      <c r="L188" s="20">
        <f>IF(OR(K188="",J188=""),"",ROUND(K188*J188,2))</f>
        <v/>
      </c>
      <c r="M188" s="24" t="n"/>
      <c r="N188" s="24" t="n"/>
      <c r="O188" s="24" t="n"/>
      <c r="P188" s="16">
        <f>IF(O188="","",O188-TODAY())</f>
        <v/>
      </c>
      <c r="Q188" s="22" t="n"/>
      <c r="R188" s="24" t="n"/>
      <c r="S188" s="16">
        <f>IF(OR(B188="",R188=""),"",IF(OR(G188="Awarded",G188="Declined",G188="Closed"),"CLOSED",IF(R188&lt;TODAY(),"OVERDUE",IF(R188&lt;=TODAY()+7,"DUE SOON","ON TRACK"))))</f>
        <v/>
      </c>
      <c r="T188" s="24" t="n"/>
      <c r="U188" s="22" t="n"/>
      <c r="V188" s="22" t="n"/>
      <c r="W188" s="22" t="n"/>
    </row>
    <row r="189" ht="36" customHeight="1">
      <c r="A189" s="16">
        <f>IF(B189="","","G-"&amp;TEXT(ROW()-6,"000"))</f>
        <v/>
      </c>
      <c r="B189" s="22" t="n"/>
      <c r="C189" s="22" t="n"/>
      <c r="D189" s="22" t="n"/>
      <c r="E189" s="22" t="n"/>
      <c r="F189" s="22" t="n"/>
      <c r="G189" s="22" t="n"/>
      <c r="H189" s="22" t="n"/>
      <c r="I189" s="22" t="n"/>
      <c r="J189" s="18">
        <f>IF(G189="","",IF(G189="Prospect",0.05,IF(G189="Researching",0.1,IF(G189="Qualification",0.2,IF(G189="LOI planned",0.25,IF(G189="LOI submitted",0.35,IF(G189="Invited",0.55,IF(G189="Application planned",0.5,IF(G189="Application in progress",0.65,IF(G189="Submitted",0.75,IF(G189="Decision pending",0.8,IF(G189="Awarded",1,0))))))))))))</f>
        <v/>
      </c>
      <c r="K189" s="23" t="n"/>
      <c r="L189" s="20">
        <f>IF(OR(K189="",J189=""),"",ROUND(K189*J189,2))</f>
        <v/>
      </c>
      <c r="M189" s="24" t="n"/>
      <c r="N189" s="24" t="n"/>
      <c r="O189" s="24" t="n"/>
      <c r="P189" s="16">
        <f>IF(O189="","",O189-TODAY())</f>
        <v/>
      </c>
      <c r="Q189" s="22" t="n"/>
      <c r="R189" s="24" t="n"/>
      <c r="S189" s="16">
        <f>IF(OR(B189="",R189=""),"",IF(OR(G189="Awarded",G189="Declined",G189="Closed"),"CLOSED",IF(R189&lt;TODAY(),"OVERDUE",IF(R189&lt;=TODAY()+7,"DUE SOON","ON TRACK"))))</f>
        <v/>
      </c>
      <c r="T189" s="24" t="n"/>
      <c r="U189" s="22" t="n"/>
      <c r="V189" s="22" t="n"/>
      <c r="W189" s="22" t="n"/>
    </row>
    <row r="190" ht="36" customHeight="1">
      <c r="A190" s="16">
        <f>IF(B190="","","G-"&amp;TEXT(ROW()-6,"000"))</f>
        <v/>
      </c>
      <c r="B190" s="22" t="n"/>
      <c r="C190" s="22" t="n"/>
      <c r="D190" s="22" t="n"/>
      <c r="E190" s="22" t="n"/>
      <c r="F190" s="22" t="n"/>
      <c r="G190" s="22" t="n"/>
      <c r="H190" s="22" t="n"/>
      <c r="I190" s="22" t="n"/>
      <c r="J190" s="18">
        <f>IF(G190="","",IF(G190="Prospect",0.05,IF(G190="Researching",0.1,IF(G190="Qualification",0.2,IF(G190="LOI planned",0.25,IF(G190="LOI submitted",0.35,IF(G190="Invited",0.55,IF(G190="Application planned",0.5,IF(G190="Application in progress",0.65,IF(G190="Submitted",0.75,IF(G190="Decision pending",0.8,IF(G190="Awarded",1,0))))))))))))</f>
        <v/>
      </c>
      <c r="K190" s="23" t="n"/>
      <c r="L190" s="20">
        <f>IF(OR(K190="",J190=""),"",ROUND(K190*J190,2))</f>
        <v/>
      </c>
      <c r="M190" s="24" t="n"/>
      <c r="N190" s="24" t="n"/>
      <c r="O190" s="24" t="n"/>
      <c r="P190" s="16">
        <f>IF(O190="","",O190-TODAY())</f>
        <v/>
      </c>
      <c r="Q190" s="22" t="n"/>
      <c r="R190" s="24" t="n"/>
      <c r="S190" s="16">
        <f>IF(OR(B190="",R190=""),"",IF(OR(G190="Awarded",G190="Declined",G190="Closed"),"CLOSED",IF(R190&lt;TODAY(),"OVERDUE",IF(R190&lt;=TODAY()+7,"DUE SOON","ON TRACK"))))</f>
        <v/>
      </c>
      <c r="T190" s="24" t="n"/>
      <c r="U190" s="22" t="n"/>
      <c r="V190" s="22" t="n"/>
      <c r="W190" s="22" t="n"/>
    </row>
    <row r="191" ht="36" customHeight="1">
      <c r="A191" s="16">
        <f>IF(B191="","","G-"&amp;TEXT(ROW()-6,"000"))</f>
        <v/>
      </c>
      <c r="B191" s="22" t="n"/>
      <c r="C191" s="22" t="n"/>
      <c r="D191" s="22" t="n"/>
      <c r="E191" s="22" t="n"/>
      <c r="F191" s="22" t="n"/>
      <c r="G191" s="22" t="n"/>
      <c r="H191" s="22" t="n"/>
      <c r="I191" s="22" t="n"/>
      <c r="J191" s="18">
        <f>IF(G191="","",IF(G191="Prospect",0.05,IF(G191="Researching",0.1,IF(G191="Qualification",0.2,IF(G191="LOI planned",0.25,IF(G191="LOI submitted",0.35,IF(G191="Invited",0.55,IF(G191="Application planned",0.5,IF(G191="Application in progress",0.65,IF(G191="Submitted",0.75,IF(G191="Decision pending",0.8,IF(G191="Awarded",1,0))))))))))))</f>
        <v/>
      </c>
      <c r="K191" s="23" t="n"/>
      <c r="L191" s="20">
        <f>IF(OR(K191="",J191=""),"",ROUND(K191*J191,2))</f>
        <v/>
      </c>
      <c r="M191" s="24" t="n"/>
      <c r="N191" s="24" t="n"/>
      <c r="O191" s="24" t="n"/>
      <c r="P191" s="16">
        <f>IF(O191="","",O191-TODAY())</f>
        <v/>
      </c>
      <c r="Q191" s="22" t="n"/>
      <c r="R191" s="24" t="n"/>
      <c r="S191" s="16">
        <f>IF(OR(B191="",R191=""),"",IF(OR(G191="Awarded",G191="Declined",G191="Closed"),"CLOSED",IF(R191&lt;TODAY(),"OVERDUE",IF(R191&lt;=TODAY()+7,"DUE SOON","ON TRACK"))))</f>
        <v/>
      </c>
      <c r="T191" s="24" t="n"/>
      <c r="U191" s="22" t="n"/>
      <c r="V191" s="22" t="n"/>
      <c r="W191" s="22" t="n"/>
    </row>
    <row r="192" ht="36" customHeight="1">
      <c r="A192" s="16">
        <f>IF(B192="","","G-"&amp;TEXT(ROW()-6,"000"))</f>
        <v/>
      </c>
      <c r="B192" s="22" t="n"/>
      <c r="C192" s="22" t="n"/>
      <c r="D192" s="22" t="n"/>
      <c r="E192" s="22" t="n"/>
      <c r="F192" s="22" t="n"/>
      <c r="G192" s="22" t="n"/>
      <c r="H192" s="22" t="n"/>
      <c r="I192" s="22" t="n"/>
      <c r="J192" s="18">
        <f>IF(G192="","",IF(G192="Prospect",0.05,IF(G192="Researching",0.1,IF(G192="Qualification",0.2,IF(G192="LOI planned",0.25,IF(G192="LOI submitted",0.35,IF(G192="Invited",0.55,IF(G192="Application planned",0.5,IF(G192="Application in progress",0.65,IF(G192="Submitted",0.75,IF(G192="Decision pending",0.8,IF(G192="Awarded",1,0))))))))))))</f>
        <v/>
      </c>
      <c r="K192" s="23" t="n"/>
      <c r="L192" s="20">
        <f>IF(OR(K192="",J192=""),"",ROUND(K192*J192,2))</f>
        <v/>
      </c>
      <c r="M192" s="24" t="n"/>
      <c r="N192" s="24" t="n"/>
      <c r="O192" s="24" t="n"/>
      <c r="P192" s="16">
        <f>IF(O192="","",O192-TODAY())</f>
        <v/>
      </c>
      <c r="Q192" s="22" t="n"/>
      <c r="R192" s="24" t="n"/>
      <c r="S192" s="16">
        <f>IF(OR(B192="",R192=""),"",IF(OR(G192="Awarded",G192="Declined",G192="Closed"),"CLOSED",IF(R192&lt;TODAY(),"OVERDUE",IF(R192&lt;=TODAY()+7,"DUE SOON","ON TRACK"))))</f>
        <v/>
      </c>
      <c r="T192" s="24" t="n"/>
      <c r="U192" s="22" t="n"/>
      <c r="V192" s="22" t="n"/>
      <c r="W192" s="22" t="n"/>
    </row>
    <row r="193" ht="36" customHeight="1">
      <c r="A193" s="16">
        <f>IF(B193="","","G-"&amp;TEXT(ROW()-6,"000"))</f>
        <v/>
      </c>
      <c r="B193" s="22" t="n"/>
      <c r="C193" s="22" t="n"/>
      <c r="D193" s="22" t="n"/>
      <c r="E193" s="22" t="n"/>
      <c r="F193" s="22" t="n"/>
      <c r="G193" s="22" t="n"/>
      <c r="H193" s="22" t="n"/>
      <c r="I193" s="22" t="n"/>
      <c r="J193" s="18">
        <f>IF(G193="","",IF(G193="Prospect",0.05,IF(G193="Researching",0.1,IF(G193="Qualification",0.2,IF(G193="LOI planned",0.25,IF(G193="LOI submitted",0.35,IF(G193="Invited",0.55,IF(G193="Application planned",0.5,IF(G193="Application in progress",0.65,IF(G193="Submitted",0.75,IF(G193="Decision pending",0.8,IF(G193="Awarded",1,0))))))))))))</f>
        <v/>
      </c>
      <c r="K193" s="23" t="n"/>
      <c r="L193" s="20">
        <f>IF(OR(K193="",J193=""),"",ROUND(K193*J193,2))</f>
        <v/>
      </c>
      <c r="M193" s="24" t="n"/>
      <c r="N193" s="24" t="n"/>
      <c r="O193" s="24" t="n"/>
      <c r="P193" s="16">
        <f>IF(O193="","",O193-TODAY())</f>
        <v/>
      </c>
      <c r="Q193" s="22" t="n"/>
      <c r="R193" s="24" t="n"/>
      <c r="S193" s="16">
        <f>IF(OR(B193="",R193=""),"",IF(OR(G193="Awarded",G193="Declined",G193="Closed"),"CLOSED",IF(R193&lt;TODAY(),"OVERDUE",IF(R193&lt;=TODAY()+7,"DUE SOON","ON TRACK"))))</f>
        <v/>
      </c>
      <c r="T193" s="24" t="n"/>
      <c r="U193" s="22" t="n"/>
      <c r="V193" s="22" t="n"/>
      <c r="W193" s="22" t="n"/>
    </row>
    <row r="194" ht="36" customHeight="1">
      <c r="A194" s="16">
        <f>IF(B194="","","G-"&amp;TEXT(ROW()-6,"000"))</f>
        <v/>
      </c>
      <c r="B194" s="22" t="n"/>
      <c r="C194" s="22" t="n"/>
      <c r="D194" s="22" t="n"/>
      <c r="E194" s="22" t="n"/>
      <c r="F194" s="22" t="n"/>
      <c r="G194" s="22" t="n"/>
      <c r="H194" s="22" t="n"/>
      <c r="I194" s="22" t="n"/>
      <c r="J194" s="18">
        <f>IF(G194="","",IF(G194="Prospect",0.05,IF(G194="Researching",0.1,IF(G194="Qualification",0.2,IF(G194="LOI planned",0.25,IF(G194="LOI submitted",0.35,IF(G194="Invited",0.55,IF(G194="Application planned",0.5,IF(G194="Application in progress",0.65,IF(G194="Submitted",0.75,IF(G194="Decision pending",0.8,IF(G194="Awarded",1,0))))))))))))</f>
        <v/>
      </c>
      <c r="K194" s="23" t="n"/>
      <c r="L194" s="20">
        <f>IF(OR(K194="",J194=""),"",ROUND(K194*J194,2))</f>
        <v/>
      </c>
      <c r="M194" s="24" t="n"/>
      <c r="N194" s="24" t="n"/>
      <c r="O194" s="24" t="n"/>
      <c r="P194" s="16">
        <f>IF(O194="","",O194-TODAY())</f>
        <v/>
      </c>
      <c r="Q194" s="22" t="n"/>
      <c r="R194" s="24" t="n"/>
      <c r="S194" s="16">
        <f>IF(OR(B194="",R194=""),"",IF(OR(G194="Awarded",G194="Declined",G194="Closed"),"CLOSED",IF(R194&lt;TODAY(),"OVERDUE",IF(R194&lt;=TODAY()+7,"DUE SOON","ON TRACK"))))</f>
        <v/>
      </c>
      <c r="T194" s="24" t="n"/>
      <c r="U194" s="22" t="n"/>
      <c r="V194" s="22" t="n"/>
      <c r="W194" s="22" t="n"/>
    </row>
    <row r="195" ht="36" customHeight="1">
      <c r="A195" s="16">
        <f>IF(B195="","","G-"&amp;TEXT(ROW()-6,"000"))</f>
        <v/>
      </c>
      <c r="B195" s="22" t="n"/>
      <c r="C195" s="22" t="n"/>
      <c r="D195" s="22" t="n"/>
      <c r="E195" s="22" t="n"/>
      <c r="F195" s="22" t="n"/>
      <c r="G195" s="22" t="n"/>
      <c r="H195" s="22" t="n"/>
      <c r="I195" s="22" t="n"/>
      <c r="J195" s="18">
        <f>IF(G195="","",IF(G195="Prospect",0.05,IF(G195="Researching",0.1,IF(G195="Qualification",0.2,IF(G195="LOI planned",0.25,IF(G195="LOI submitted",0.35,IF(G195="Invited",0.55,IF(G195="Application planned",0.5,IF(G195="Application in progress",0.65,IF(G195="Submitted",0.75,IF(G195="Decision pending",0.8,IF(G195="Awarded",1,0))))))))))))</f>
        <v/>
      </c>
      <c r="K195" s="23" t="n"/>
      <c r="L195" s="20">
        <f>IF(OR(K195="",J195=""),"",ROUND(K195*J195,2))</f>
        <v/>
      </c>
      <c r="M195" s="24" t="n"/>
      <c r="N195" s="24" t="n"/>
      <c r="O195" s="24" t="n"/>
      <c r="P195" s="16">
        <f>IF(O195="","",O195-TODAY())</f>
        <v/>
      </c>
      <c r="Q195" s="22" t="n"/>
      <c r="R195" s="24" t="n"/>
      <c r="S195" s="16">
        <f>IF(OR(B195="",R195=""),"",IF(OR(G195="Awarded",G195="Declined",G195="Closed"),"CLOSED",IF(R195&lt;TODAY(),"OVERDUE",IF(R195&lt;=TODAY()+7,"DUE SOON","ON TRACK"))))</f>
        <v/>
      </c>
      <c r="T195" s="24" t="n"/>
      <c r="U195" s="22" t="n"/>
      <c r="V195" s="22" t="n"/>
      <c r="W195" s="22" t="n"/>
    </row>
    <row r="196" ht="36" customHeight="1">
      <c r="A196" s="16">
        <f>IF(B196="","","G-"&amp;TEXT(ROW()-6,"000"))</f>
        <v/>
      </c>
      <c r="B196" s="22" t="n"/>
      <c r="C196" s="22" t="n"/>
      <c r="D196" s="22" t="n"/>
      <c r="E196" s="22" t="n"/>
      <c r="F196" s="22" t="n"/>
      <c r="G196" s="22" t="n"/>
      <c r="H196" s="22" t="n"/>
      <c r="I196" s="22" t="n"/>
      <c r="J196" s="18">
        <f>IF(G196="","",IF(G196="Prospect",0.05,IF(G196="Researching",0.1,IF(G196="Qualification",0.2,IF(G196="LOI planned",0.25,IF(G196="LOI submitted",0.35,IF(G196="Invited",0.55,IF(G196="Application planned",0.5,IF(G196="Application in progress",0.65,IF(G196="Submitted",0.75,IF(G196="Decision pending",0.8,IF(G196="Awarded",1,0))))))))))))</f>
        <v/>
      </c>
      <c r="K196" s="23" t="n"/>
      <c r="L196" s="20">
        <f>IF(OR(K196="",J196=""),"",ROUND(K196*J196,2))</f>
        <v/>
      </c>
      <c r="M196" s="24" t="n"/>
      <c r="N196" s="24" t="n"/>
      <c r="O196" s="24" t="n"/>
      <c r="P196" s="16">
        <f>IF(O196="","",O196-TODAY())</f>
        <v/>
      </c>
      <c r="Q196" s="22" t="n"/>
      <c r="R196" s="24" t="n"/>
      <c r="S196" s="16">
        <f>IF(OR(B196="",R196=""),"",IF(OR(G196="Awarded",G196="Declined",G196="Closed"),"CLOSED",IF(R196&lt;TODAY(),"OVERDUE",IF(R196&lt;=TODAY()+7,"DUE SOON","ON TRACK"))))</f>
        <v/>
      </c>
      <c r="T196" s="24" t="n"/>
      <c r="U196" s="22" t="n"/>
      <c r="V196" s="22" t="n"/>
      <c r="W196" s="22" t="n"/>
    </row>
    <row r="197" ht="36" customHeight="1">
      <c r="A197" s="16">
        <f>IF(B197="","","G-"&amp;TEXT(ROW()-6,"000"))</f>
        <v/>
      </c>
      <c r="B197" s="22" t="n"/>
      <c r="C197" s="22" t="n"/>
      <c r="D197" s="22" t="n"/>
      <c r="E197" s="22" t="n"/>
      <c r="F197" s="22" t="n"/>
      <c r="G197" s="22" t="n"/>
      <c r="H197" s="22" t="n"/>
      <c r="I197" s="22" t="n"/>
      <c r="J197" s="18">
        <f>IF(G197="","",IF(G197="Prospect",0.05,IF(G197="Researching",0.1,IF(G197="Qualification",0.2,IF(G197="LOI planned",0.25,IF(G197="LOI submitted",0.35,IF(G197="Invited",0.55,IF(G197="Application planned",0.5,IF(G197="Application in progress",0.65,IF(G197="Submitted",0.75,IF(G197="Decision pending",0.8,IF(G197="Awarded",1,0))))))))))))</f>
        <v/>
      </c>
      <c r="K197" s="23" t="n"/>
      <c r="L197" s="20">
        <f>IF(OR(K197="",J197=""),"",ROUND(K197*J197,2))</f>
        <v/>
      </c>
      <c r="M197" s="24" t="n"/>
      <c r="N197" s="24" t="n"/>
      <c r="O197" s="24" t="n"/>
      <c r="P197" s="16">
        <f>IF(O197="","",O197-TODAY())</f>
        <v/>
      </c>
      <c r="Q197" s="22" t="n"/>
      <c r="R197" s="24" t="n"/>
      <c r="S197" s="16">
        <f>IF(OR(B197="",R197=""),"",IF(OR(G197="Awarded",G197="Declined",G197="Closed"),"CLOSED",IF(R197&lt;TODAY(),"OVERDUE",IF(R197&lt;=TODAY()+7,"DUE SOON","ON TRACK"))))</f>
        <v/>
      </c>
      <c r="T197" s="24" t="n"/>
      <c r="U197" s="22" t="n"/>
      <c r="V197" s="22" t="n"/>
      <c r="W197" s="22" t="n"/>
    </row>
    <row r="198" ht="36" customHeight="1">
      <c r="A198" s="16">
        <f>IF(B198="","","G-"&amp;TEXT(ROW()-6,"000"))</f>
        <v/>
      </c>
      <c r="B198" s="22" t="n"/>
      <c r="C198" s="22" t="n"/>
      <c r="D198" s="22" t="n"/>
      <c r="E198" s="22" t="n"/>
      <c r="F198" s="22" t="n"/>
      <c r="G198" s="22" t="n"/>
      <c r="H198" s="22" t="n"/>
      <c r="I198" s="22" t="n"/>
      <c r="J198" s="18">
        <f>IF(G198="","",IF(G198="Prospect",0.05,IF(G198="Researching",0.1,IF(G198="Qualification",0.2,IF(G198="LOI planned",0.25,IF(G198="LOI submitted",0.35,IF(G198="Invited",0.55,IF(G198="Application planned",0.5,IF(G198="Application in progress",0.65,IF(G198="Submitted",0.75,IF(G198="Decision pending",0.8,IF(G198="Awarded",1,0))))))))))))</f>
        <v/>
      </c>
      <c r="K198" s="23" t="n"/>
      <c r="L198" s="20">
        <f>IF(OR(K198="",J198=""),"",ROUND(K198*J198,2))</f>
        <v/>
      </c>
      <c r="M198" s="24" t="n"/>
      <c r="N198" s="24" t="n"/>
      <c r="O198" s="24" t="n"/>
      <c r="P198" s="16">
        <f>IF(O198="","",O198-TODAY())</f>
        <v/>
      </c>
      <c r="Q198" s="22" t="n"/>
      <c r="R198" s="24" t="n"/>
      <c r="S198" s="16">
        <f>IF(OR(B198="",R198=""),"",IF(OR(G198="Awarded",G198="Declined",G198="Closed"),"CLOSED",IF(R198&lt;TODAY(),"OVERDUE",IF(R198&lt;=TODAY()+7,"DUE SOON","ON TRACK"))))</f>
        <v/>
      </c>
      <c r="T198" s="24" t="n"/>
      <c r="U198" s="22" t="n"/>
      <c r="V198" s="22" t="n"/>
      <c r="W198" s="22" t="n"/>
    </row>
    <row r="199" ht="36" customHeight="1">
      <c r="A199" s="16">
        <f>IF(B199="","","G-"&amp;TEXT(ROW()-6,"000"))</f>
        <v/>
      </c>
      <c r="B199" s="22" t="n"/>
      <c r="C199" s="22" t="n"/>
      <c r="D199" s="22" t="n"/>
      <c r="E199" s="22" t="n"/>
      <c r="F199" s="22" t="n"/>
      <c r="G199" s="22" t="n"/>
      <c r="H199" s="22" t="n"/>
      <c r="I199" s="22" t="n"/>
      <c r="J199" s="18">
        <f>IF(G199="","",IF(G199="Prospect",0.05,IF(G199="Researching",0.1,IF(G199="Qualification",0.2,IF(G199="LOI planned",0.25,IF(G199="LOI submitted",0.35,IF(G199="Invited",0.55,IF(G199="Application planned",0.5,IF(G199="Application in progress",0.65,IF(G199="Submitted",0.75,IF(G199="Decision pending",0.8,IF(G199="Awarded",1,0))))))))))))</f>
        <v/>
      </c>
      <c r="K199" s="23" t="n"/>
      <c r="L199" s="20">
        <f>IF(OR(K199="",J199=""),"",ROUND(K199*J199,2))</f>
        <v/>
      </c>
      <c r="M199" s="24" t="n"/>
      <c r="N199" s="24" t="n"/>
      <c r="O199" s="24" t="n"/>
      <c r="P199" s="16">
        <f>IF(O199="","",O199-TODAY())</f>
        <v/>
      </c>
      <c r="Q199" s="22" t="n"/>
      <c r="R199" s="24" t="n"/>
      <c r="S199" s="16">
        <f>IF(OR(B199="",R199=""),"",IF(OR(G199="Awarded",G199="Declined",G199="Closed"),"CLOSED",IF(R199&lt;TODAY(),"OVERDUE",IF(R199&lt;=TODAY()+7,"DUE SOON","ON TRACK"))))</f>
        <v/>
      </c>
      <c r="T199" s="24" t="n"/>
      <c r="U199" s="22" t="n"/>
      <c r="V199" s="22" t="n"/>
      <c r="W199" s="22" t="n"/>
    </row>
    <row r="200" ht="36" customHeight="1">
      <c r="A200" s="16">
        <f>IF(B200="","","G-"&amp;TEXT(ROW()-6,"000"))</f>
        <v/>
      </c>
      <c r="B200" s="22" t="n"/>
      <c r="C200" s="22" t="n"/>
      <c r="D200" s="22" t="n"/>
      <c r="E200" s="22" t="n"/>
      <c r="F200" s="22" t="n"/>
      <c r="G200" s="22" t="n"/>
      <c r="H200" s="22" t="n"/>
      <c r="I200" s="22" t="n"/>
      <c r="J200" s="18">
        <f>IF(G200="","",IF(G200="Prospect",0.05,IF(G200="Researching",0.1,IF(G200="Qualification",0.2,IF(G200="LOI planned",0.25,IF(G200="LOI submitted",0.35,IF(G200="Invited",0.55,IF(G200="Application planned",0.5,IF(G200="Application in progress",0.65,IF(G200="Submitted",0.75,IF(G200="Decision pending",0.8,IF(G200="Awarded",1,0))))))))))))</f>
        <v/>
      </c>
      <c r="K200" s="23" t="n"/>
      <c r="L200" s="20">
        <f>IF(OR(K200="",J200=""),"",ROUND(K200*J200,2))</f>
        <v/>
      </c>
      <c r="M200" s="24" t="n"/>
      <c r="N200" s="24" t="n"/>
      <c r="O200" s="24" t="n"/>
      <c r="P200" s="16">
        <f>IF(O200="","",O200-TODAY())</f>
        <v/>
      </c>
      <c r="Q200" s="22" t="n"/>
      <c r="R200" s="24" t="n"/>
      <c r="S200" s="16">
        <f>IF(OR(B200="",R200=""),"",IF(OR(G200="Awarded",G200="Declined",G200="Closed"),"CLOSED",IF(R200&lt;TODAY(),"OVERDUE",IF(R200&lt;=TODAY()+7,"DUE SOON","ON TRACK"))))</f>
        <v/>
      </c>
      <c r="T200" s="24" t="n"/>
      <c r="U200" s="22" t="n"/>
      <c r="V200" s="22" t="n"/>
      <c r="W200" s="22" t="n"/>
    </row>
    <row r="201" ht="36" customHeight="1">
      <c r="A201" s="16">
        <f>IF(B201="","","G-"&amp;TEXT(ROW()-6,"000"))</f>
        <v/>
      </c>
      <c r="B201" s="22" t="n"/>
      <c r="C201" s="22" t="n"/>
      <c r="D201" s="22" t="n"/>
      <c r="E201" s="22" t="n"/>
      <c r="F201" s="22" t="n"/>
      <c r="G201" s="22" t="n"/>
      <c r="H201" s="22" t="n"/>
      <c r="I201" s="22" t="n"/>
      <c r="J201" s="18">
        <f>IF(G201="","",IF(G201="Prospect",0.05,IF(G201="Researching",0.1,IF(G201="Qualification",0.2,IF(G201="LOI planned",0.25,IF(G201="LOI submitted",0.35,IF(G201="Invited",0.55,IF(G201="Application planned",0.5,IF(G201="Application in progress",0.65,IF(G201="Submitted",0.75,IF(G201="Decision pending",0.8,IF(G201="Awarded",1,0))))))))))))</f>
        <v/>
      </c>
      <c r="K201" s="23" t="n"/>
      <c r="L201" s="20">
        <f>IF(OR(K201="",J201=""),"",ROUND(K201*J201,2))</f>
        <v/>
      </c>
      <c r="M201" s="24" t="n"/>
      <c r="N201" s="24" t="n"/>
      <c r="O201" s="24" t="n"/>
      <c r="P201" s="16">
        <f>IF(O201="","",O201-TODAY())</f>
        <v/>
      </c>
      <c r="Q201" s="22" t="n"/>
      <c r="R201" s="24" t="n"/>
      <c r="S201" s="16">
        <f>IF(OR(B201="",R201=""),"",IF(OR(G201="Awarded",G201="Declined",G201="Closed"),"CLOSED",IF(R201&lt;TODAY(),"OVERDUE",IF(R201&lt;=TODAY()+7,"DUE SOON","ON TRACK"))))</f>
        <v/>
      </c>
      <c r="T201" s="24" t="n"/>
      <c r="U201" s="22" t="n"/>
      <c r="V201" s="22" t="n"/>
      <c r="W201" s="22" t="n"/>
    </row>
    <row r="202" ht="36" customHeight="1">
      <c r="A202" s="16">
        <f>IF(B202="","","G-"&amp;TEXT(ROW()-6,"000"))</f>
        <v/>
      </c>
      <c r="B202" s="22" t="n"/>
      <c r="C202" s="22" t="n"/>
      <c r="D202" s="22" t="n"/>
      <c r="E202" s="22" t="n"/>
      <c r="F202" s="22" t="n"/>
      <c r="G202" s="22" t="n"/>
      <c r="H202" s="22" t="n"/>
      <c r="I202" s="22" t="n"/>
      <c r="J202" s="18">
        <f>IF(G202="","",IF(G202="Prospect",0.05,IF(G202="Researching",0.1,IF(G202="Qualification",0.2,IF(G202="LOI planned",0.25,IF(G202="LOI submitted",0.35,IF(G202="Invited",0.55,IF(G202="Application planned",0.5,IF(G202="Application in progress",0.65,IF(G202="Submitted",0.75,IF(G202="Decision pending",0.8,IF(G202="Awarded",1,0))))))))))))</f>
        <v/>
      </c>
      <c r="K202" s="23" t="n"/>
      <c r="L202" s="20">
        <f>IF(OR(K202="",J202=""),"",ROUND(K202*J202,2))</f>
        <v/>
      </c>
      <c r="M202" s="24" t="n"/>
      <c r="N202" s="24" t="n"/>
      <c r="O202" s="24" t="n"/>
      <c r="P202" s="16">
        <f>IF(O202="","",O202-TODAY())</f>
        <v/>
      </c>
      <c r="Q202" s="22" t="n"/>
      <c r="R202" s="24" t="n"/>
      <c r="S202" s="16">
        <f>IF(OR(B202="",R202=""),"",IF(OR(G202="Awarded",G202="Declined",G202="Closed"),"CLOSED",IF(R202&lt;TODAY(),"OVERDUE",IF(R202&lt;=TODAY()+7,"DUE SOON","ON TRACK"))))</f>
        <v/>
      </c>
      <c r="T202" s="24" t="n"/>
      <c r="U202" s="22" t="n"/>
      <c r="V202" s="22" t="n"/>
      <c r="W202" s="22" t="n"/>
    </row>
    <row r="203" ht="36" customHeight="1">
      <c r="A203" s="16">
        <f>IF(B203="","","G-"&amp;TEXT(ROW()-6,"000"))</f>
        <v/>
      </c>
      <c r="B203" s="22" t="n"/>
      <c r="C203" s="22" t="n"/>
      <c r="D203" s="22" t="n"/>
      <c r="E203" s="22" t="n"/>
      <c r="F203" s="22" t="n"/>
      <c r="G203" s="22" t="n"/>
      <c r="H203" s="22" t="n"/>
      <c r="I203" s="22" t="n"/>
      <c r="J203" s="18">
        <f>IF(G203="","",IF(G203="Prospect",0.05,IF(G203="Researching",0.1,IF(G203="Qualification",0.2,IF(G203="LOI planned",0.25,IF(G203="LOI submitted",0.35,IF(G203="Invited",0.55,IF(G203="Application planned",0.5,IF(G203="Application in progress",0.65,IF(G203="Submitted",0.75,IF(G203="Decision pending",0.8,IF(G203="Awarded",1,0))))))))))))</f>
        <v/>
      </c>
      <c r="K203" s="23" t="n"/>
      <c r="L203" s="20">
        <f>IF(OR(K203="",J203=""),"",ROUND(K203*J203,2))</f>
        <v/>
      </c>
      <c r="M203" s="24" t="n"/>
      <c r="N203" s="24" t="n"/>
      <c r="O203" s="24" t="n"/>
      <c r="P203" s="16">
        <f>IF(O203="","",O203-TODAY())</f>
        <v/>
      </c>
      <c r="Q203" s="22" t="n"/>
      <c r="R203" s="24" t="n"/>
      <c r="S203" s="16">
        <f>IF(OR(B203="",R203=""),"",IF(OR(G203="Awarded",G203="Declined",G203="Closed"),"CLOSED",IF(R203&lt;TODAY(),"OVERDUE",IF(R203&lt;=TODAY()+7,"DUE SOON","ON TRACK"))))</f>
        <v/>
      </c>
      <c r="T203" s="24" t="n"/>
      <c r="U203" s="22" t="n"/>
      <c r="V203" s="22" t="n"/>
      <c r="W203" s="22" t="n"/>
    </row>
    <row r="204" ht="36" customHeight="1">
      <c r="A204" s="16">
        <f>IF(B204="","","G-"&amp;TEXT(ROW()-6,"000"))</f>
        <v/>
      </c>
      <c r="B204" s="22" t="n"/>
      <c r="C204" s="22" t="n"/>
      <c r="D204" s="22" t="n"/>
      <c r="E204" s="22" t="n"/>
      <c r="F204" s="22" t="n"/>
      <c r="G204" s="22" t="n"/>
      <c r="H204" s="22" t="n"/>
      <c r="I204" s="22" t="n"/>
      <c r="J204" s="18">
        <f>IF(G204="","",IF(G204="Prospect",0.05,IF(G204="Researching",0.1,IF(G204="Qualification",0.2,IF(G204="LOI planned",0.25,IF(G204="LOI submitted",0.35,IF(G204="Invited",0.55,IF(G204="Application planned",0.5,IF(G204="Application in progress",0.65,IF(G204="Submitted",0.75,IF(G204="Decision pending",0.8,IF(G204="Awarded",1,0))))))))))))</f>
        <v/>
      </c>
      <c r="K204" s="23" t="n"/>
      <c r="L204" s="20">
        <f>IF(OR(K204="",J204=""),"",ROUND(K204*J204,2))</f>
        <v/>
      </c>
      <c r="M204" s="24" t="n"/>
      <c r="N204" s="24" t="n"/>
      <c r="O204" s="24" t="n"/>
      <c r="P204" s="16">
        <f>IF(O204="","",O204-TODAY())</f>
        <v/>
      </c>
      <c r="Q204" s="22" t="n"/>
      <c r="R204" s="24" t="n"/>
      <c r="S204" s="16">
        <f>IF(OR(B204="",R204=""),"",IF(OR(G204="Awarded",G204="Declined",G204="Closed"),"CLOSED",IF(R204&lt;TODAY(),"OVERDUE",IF(R204&lt;=TODAY()+7,"DUE SOON","ON TRACK"))))</f>
        <v/>
      </c>
      <c r="T204" s="24" t="n"/>
      <c r="U204" s="22" t="n"/>
      <c r="V204" s="22" t="n"/>
      <c r="W204" s="22" t="n"/>
    </row>
    <row r="205" ht="36" customHeight="1">
      <c r="A205" s="16">
        <f>IF(B205="","","G-"&amp;TEXT(ROW()-6,"000"))</f>
        <v/>
      </c>
      <c r="B205" s="22" t="n"/>
      <c r="C205" s="22" t="n"/>
      <c r="D205" s="22" t="n"/>
      <c r="E205" s="22" t="n"/>
      <c r="F205" s="22" t="n"/>
      <c r="G205" s="22" t="n"/>
      <c r="H205" s="22" t="n"/>
      <c r="I205" s="22" t="n"/>
      <c r="J205" s="18">
        <f>IF(G205="","",IF(G205="Prospect",0.05,IF(G205="Researching",0.1,IF(G205="Qualification",0.2,IF(G205="LOI planned",0.25,IF(G205="LOI submitted",0.35,IF(G205="Invited",0.55,IF(G205="Application planned",0.5,IF(G205="Application in progress",0.65,IF(G205="Submitted",0.75,IF(G205="Decision pending",0.8,IF(G205="Awarded",1,0))))))))))))</f>
        <v/>
      </c>
      <c r="K205" s="23" t="n"/>
      <c r="L205" s="20">
        <f>IF(OR(K205="",J205=""),"",ROUND(K205*J205,2))</f>
        <v/>
      </c>
      <c r="M205" s="24" t="n"/>
      <c r="N205" s="24" t="n"/>
      <c r="O205" s="24" t="n"/>
      <c r="P205" s="16">
        <f>IF(O205="","",O205-TODAY())</f>
        <v/>
      </c>
      <c r="Q205" s="22" t="n"/>
      <c r="R205" s="24" t="n"/>
      <c r="S205" s="16">
        <f>IF(OR(B205="",R205=""),"",IF(OR(G205="Awarded",G205="Declined",G205="Closed"),"CLOSED",IF(R205&lt;TODAY(),"OVERDUE",IF(R205&lt;=TODAY()+7,"DUE SOON","ON TRACK"))))</f>
        <v/>
      </c>
      <c r="T205" s="24" t="n"/>
      <c r="U205" s="22" t="n"/>
      <c r="V205" s="22" t="n"/>
      <c r="W205" s="22" t="n"/>
    </row>
    <row r="206" ht="36" customHeight="1">
      <c r="A206" s="16">
        <f>IF(B206="","","G-"&amp;TEXT(ROW()-6,"000"))</f>
        <v/>
      </c>
      <c r="B206" s="22" t="n"/>
      <c r="C206" s="22" t="n"/>
      <c r="D206" s="22" t="n"/>
      <c r="E206" s="22" t="n"/>
      <c r="F206" s="22" t="n"/>
      <c r="G206" s="22" t="n"/>
      <c r="H206" s="22" t="n"/>
      <c r="I206" s="22" t="n"/>
      <c r="J206" s="18">
        <f>IF(G206="","",IF(G206="Prospect",0.05,IF(G206="Researching",0.1,IF(G206="Qualification",0.2,IF(G206="LOI planned",0.25,IF(G206="LOI submitted",0.35,IF(G206="Invited",0.55,IF(G206="Application planned",0.5,IF(G206="Application in progress",0.65,IF(G206="Submitted",0.75,IF(G206="Decision pending",0.8,IF(G206="Awarded",1,0))))))))))))</f>
        <v/>
      </c>
      <c r="K206" s="23" t="n"/>
      <c r="L206" s="20">
        <f>IF(OR(K206="",J206=""),"",ROUND(K206*J206,2))</f>
        <v/>
      </c>
      <c r="M206" s="24" t="n"/>
      <c r="N206" s="24" t="n"/>
      <c r="O206" s="24" t="n"/>
      <c r="P206" s="16">
        <f>IF(O206="","",O206-TODAY())</f>
        <v/>
      </c>
      <c r="Q206" s="22" t="n"/>
      <c r="R206" s="24" t="n"/>
      <c r="S206" s="16">
        <f>IF(OR(B206="",R206=""),"",IF(OR(G206="Awarded",G206="Declined",G206="Closed"),"CLOSED",IF(R206&lt;TODAY(),"OVERDUE",IF(R206&lt;=TODAY()+7,"DUE SOON","ON TRACK"))))</f>
        <v/>
      </c>
      <c r="T206" s="24" t="n"/>
      <c r="U206" s="22" t="n"/>
      <c r="V206" s="22" t="n"/>
      <c r="W206" s="22" t="n"/>
    </row>
  </sheetData>
  <mergeCells count="1">
    <mergeCell ref="A2:W2"/>
  </mergeCells>
  <conditionalFormatting sqref="S7:S206">
    <cfRule type="cellIs" priority="1" operator="equal" dxfId="0">
      <formula>"OVERDUE"</formula>
    </cfRule>
    <cfRule type="cellIs" priority="2" operator="equal" dxfId="1">
      <formula>"DUE SOON"</formula>
    </cfRule>
    <cfRule type="cellIs" priority="3" operator="equal" dxfId="2">
      <formula>"ON TRACK"</formula>
    </cfRule>
  </conditionalFormatting>
  <dataValidations count="4">
    <dataValidation sqref="E7:E206" showDropDown="0" showInputMessage="0" showErrorMessage="0" allowBlank="1" type="list">
      <formula1>"Foundation,Corporate,Government,Community,Family,Intermediary,Other"</formula1>
    </dataValidation>
    <dataValidation sqref="G7:G206" showDropDown="0" showInputMessage="0" showErrorMessage="0" allowBlank="1" type="list">
      <formula1>"Prospect,Researching,Qualification,LOI planned,LOI submitted,Invited,Application planned,Application in progress,Submitted,Decision pending,Awarded,Declined,Closed"</formula1>
    </dataValidation>
    <dataValidation sqref="H7:H206" showDropDown="0" showInputMessage="0" showErrorMessage="0" allowBlank="1" type="list">
      <formula1>"Undecided,Pursue,Pursue with conditions,Do not pursue"</formula1>
    </dataValidation>
    <dataValidation sqref="I7:I206" showDropDown="0" showInputMessage="0" showErrorMessage="0" allowBlank="1" type="whole" operator="between">
      <formula1>1</formula1>
      <formula2>5</formula2>
    </dataValidation>
  </dataValidations>
  <pageMargins left="0.75" right="0.75" top="1" bottom="1" header="0.5" footer="0.5"/>
  <pageSetup orientation="landscape" fitToWidth="3"/>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L406"/>
  <sheetViews>
    <sheetView showGridLines="0" workbookViewId="0">
      <pane ySplit="6" topLeftCell="A7" activePane="bottomLeft" state="frozen"/>
      <selection pane="bottomLeft" activeCell="A1" sqref="A1"/>
    </sheetView>
  </sheetViews>
  <sheetFormatPr baseColWidth="8" defaultRowHeight="15"/>
  <cols>
    <col width="14" customWidth="1" min="1" max="1"/>
    <col width="14" customWidth="1" min="2" max="2"/>
    <col width="18" customWidth="1" min="3" max="3"/>
    <col width="38" customWidth="1" min="4" max="4"/>
    <col width="22" customWidth="1" min="5" max="5"/>
    <col width="14" customWidth="1" min="6" max="6"/>
    <col width="20" customWidth="1" min="7" max="7"/>
    <col width="20" customWidth="1" min="8" max="8"/>
    <col width="15" customWidth="1" min="9" max="9"/>
    <col width="16" customWidth="1" min="10" max="10"/>
    <col width="36" customWidth="1" min="11" max="11"/>
    <col width="34" customWidth="1" min="12" max="12"/>
  </cols>
  <sheetData>
    <row r="1">
      <c r="A1" s="13" t="inlineStr">
        <is>
          <t>REQUIREMENTS &amp; SUBMISSION CHECKLIST</t>
        </is>
      </c>
    </row>
    <row r="2">
      <c r="A2" s="14" t="inlineStr">
        <is>
          <t>One row per requirement, attachment, approval, registration, portal field, or submission action.</t>
        </is>
      </c>
    </row>
    <row r="6" ht="36" customHeight="1">
      <c r="A6" s="15" t="inlineStr">
        <is>
          <t>Requirement ID</t>
        </is>
      </c>
      <c r="B6" s="15" t="inlineStr">
        <is>
          <t>Opportunity ID</t>
        </is>
      </c>
      <c r="C6" s="15" t="inlineStr">
        <is>
          <t>Category</t>
        </is>
      </c>
      <c r="D6" s="15" t="inlineStr">
        <is>
          <t>Requirement / deliverable</t>
        </is>
      </c>
      <c r="E6" s="15" t="inlineStr">
        <is>
          <t>Source / page</t>
        </is>
      </c>
      <c r="F6" s="15" t="inlineStr">
        <is>
          <t>Required?</t>
        </is>
      </c>
      <c r="G6" s="15" t="inlineStr">
        <is>
          <t>Owner</t>
        </is>
      </c>
      <c r="H6" s="15" t="inlineStr">
        <is>
          <t>Status</t>
        </is>
      </c>
      <c r="I6" s="15" t="inlineStr">
        <is>
          <t>Due date</t>
        </is>
      </c>
      <c r="J6" s="15" t="inlineStr">
        <is>
          <t>Completed date</t>
        </is>
      </c>
      <c r="K6" s="15" t="inlineStr">
        <is>
          <t>Evidence / file link</t>
        </is>
      </c>
      <c r="L6" s="15" t="inlineStr">
        <is>
          <t>Reviewer note</t>
        </is>
      </c>
    </row>
    <row r="7" ht="36" customHeight="1">
      <c r="A7" s="16">
        <f>IF(D7="","","REQ-"&amp;TEXT(ROW()-6,"000"))</f>
        <v/>
      </c>
      <c r="B7" s="17" t="inlineStr">
        <is>
          <t>G-001</t>
        </is>
      </c>
      <c r="C7" s="17" t="inlineStr">
        <is>
          <t>Eligibility</t>
        </is>
      </c>
      <c r="D7" s="17" t="inlineStr">
        <is>
          <t>Confirm indirect-cost cap and allowable base</t>
        </is>
      </c>
      <c r="E7" s="17" t="inlineStr">
        <is>
          <t>Guidelines p. 8</t>
        </is>
      </c>
      <c r="F7" s="17" t="inlineStr">
        <is>
          <t>Yes</t>
        </is>
      </c>
      <c r="G7" s="17" t="inlineStr">
        <is>
          <t>Finance lead</t>
        </is>
      </c>
      <c r="H7" s="17" t="inlineStr">
        <is>
          <t>Not started</t>
        </is>
      </c>
      <c r="I7" s="21" t="inlineStr">
        <is>
          <t>2026-09-05</t>
        </is>
      </c>
      <c r="J7" s="21" t="inlineStr"/>
      <c r="K7" s="17" t="inlineStr">
        <is>
          <t>[Link to source / evidence]</t>
        </is>
      </c>
      <c r="L7" s="17" t="inlineStr">
        <is>
          <t>Example only.</t>
        </is>
      </c>
    </row>
    <row r="8" ht="36" customHeight="1">
      <c r="A8" s="16">
        <f>IF(D8="","","REQ-"&amp;TEXT(ROW()-6,"000"))</f>
        <v/>
      </c>
      <c r="B8" s="22" t="n"/>
      <c r="C8" s="22" t="n"/>
      <c r="D8" s="22" t="n"/>
      <c r="E8" s="22" t="n"/>
      <c r="F8" s="22" t="n"/>
      <c r="G8" s="22" t="n"/>
      <c r="H8" s="22" t="n"/>
      <c r="I8" s="24" t="n"/>
      <c r="J8" s="24" t="n"/>
      <c r="K8" s="22" t="n"/>
      <c r="L8" s="22" t="n"/>
    </row>
    <row r="9" ht="36" customHeight="1">
      <c r="A9" s="16">
        <f>IF(D9="","","REQ-"&amp;TEXT(ROW()-6,"000"))</f>
        <v/>
      </c>
      <c r="B9" s="22" t="n"/>
      <c r="C9" s="22" t="n"/>
      <c r="D9" s="22" t="n"/>
      <c r="E9" s="22" t="n"/>
      <c r="F9" s="22" t="n"/>
      <c r="G9" s="22" t="n"/>
      <c r="H9" s="22" t="n"/>
      <c r="I9" s="24" t="n"/>
      <c r="J9" s="24" t="n"/>
      <c r="K9" s="22" t="n"/>
      <c r="L9" s="22" t="n"/>
    </row>
    <row r="10" ht="36" customHeight="1">
      <c r="A10" s="16">
        <f>IF(D10="","","REQ-"&amp;TEXT(ROW()-6,"000"))</f>
        <v/>
      </c>
      <c r="B10" s="22" t="n"/>
      <c r="C10" s="22" t="n"/>
      <c r="D10" s="22" t="n"/>
      <c r="E10" s="22" t="n"/>
      <c r="F10" s="22" t="n"/>
      <c r="G10" s="22" t="n"/>
      <c r="H10" s="22" t="n"/>
      <c r="I10" s="24" t="n"/>
      <c r="J10" s="24" t="n"/>
      <c r="K10" s="22" t="n"/>
      <c r="L10" s="22" t="n"/>
    </row>
    <row r="11" ht="36" customHeight="1">
      <c r="A11" s="16">
        <f>IF(D11="","","REQ-"&amp;TEXT(ROW()-6,"000"))</f>
        <v/>
      </c>
      <c r="B11" s="22" t="n"/>
      <c r="C11" s="22" t="n"/>
      <c r="D11" s="22" t="n"/>
      <c r="E11" s="22" t="n"/>
      <c r="F11" s="22" t="n"/>
      <c r="G11" s="22" t="n"/>
      <c r="H11" s="22" t="n"/>
      <c r="I11" s="24" t="n"/>
      <c r="J11" s="24" t="n"/>
      <c r="K11" s="22" t="n"/>
      <c r="L11" s="22" t="n"/>
    </row>
    <row r="12" ht="36" customHeight="1">
      <c r="A12" s="16">
        <f>IF(D12="","","REQ-"&amp;TEXT(ROW()-6,"000"))</f>
        <v/>
      </c>
      <c r="B12" s="22" t="n"/>
      <c r="C12" s="22" t="n"/>
      <c r="D12" s="22" t="n"/>
      <c r="E12" s="22" t="n"/>
      <c r="F12" s="22" t="n"/>
      <c r="G12" s="22" t="n"/>
      <c r="H12" s="22" t="n"/>
      <c r="I12" s="24" t="n"/>
      <c r="J12" s="24" t="n"/>
      <c r="K12" s="22" t="n"/>
      <c r="L12" s="22" t="n"/>
    </row>
    <row r="13" ht="36" customHeight="1">
      <c r="A13" s="16">
        <f>IF(D13="","","REQ-"&amp;TEXT(ROW()-6,"000"))</f>
        <v/>
      </c>
      <c r="B13" s="22" t="n"/>
      <c r="C13" s="22" t="n"/>
      <c r="D13" s="22" t="n"/>
      <c r="E13" s="22" t="n"/>
      <c r="F13" s="22" t="n"/>
      <c r="G13" s="22" t="n"/>
      <c r="H13" s="22" t="n"/>
      <c r="I13" s="24" t="n"/>
      <c r="J13" s="24" t="n"/>
      <c r="K13" s="22" t="n"/>
      <c r="L13" s="22" t="n"/>
    </row>
    <row r="14" ht="36" customHeight="1">
      <c r="A14" s="16">
        <f>IF(D14="","","REQ-"&amp;TEXT(ROW()-6,"000"))</f>
        <v/>
      </c>
      <c r="B14" s="22" t="n"/>
      <c r="C14" s="22" t="n"/>
      <c r="D14" s="22" t="n"/>
      <c r="E14" s="22" t="n"/>
      <c r="F14" s="22" t="n"/>
      <c r="G14" s="22" t="n"/>
      <c r="H14" s="22" t="n"/>
      <c r="I14" s="24" t="n"/>
      <c r="J14" s="24" t="n"/>
      <c r="K14" s="22" t="n"/>
      <c r="L14" s="22" t="n"/>
    </row>
    <row r="15" ht="36" customHeight="1">
      <c r="A15" s="16">
        <f>IF(D15="","","REQ-"&amp;TEXT(ROW()-6,"000"))</f>
        <v/>
      </c>
      <c r="B15" s="22" t="n"/>
      <c r="C15" s="22" t="n"/>
      <c r="D15" s="22" t="n"/>
      <c r="E15" s="22" t="n"/>
      <c r="F15" s="22" t="n"/>
      <c r="G15" s="22" t="n"/>
      <c r="H15" s="22" t="n"/>
      <c r="I15" s="24" t="n"/>
      <c r="J15" s="24" t="n"/>
      <c r="K15" s="22" t="n"/>
      <c r="L15" s="22" t="n"/>
    </row>
    <row r="16" ht="36" customHeight="1">
      <c r="A16" s="16">
        <f>IF(D16="","","REQ-"&amp;TEXT(ROW()-6,"000"))</f>
        <v/>
      </c>
      <c r="B16" s="22" t="n"/>
      <c r="C16" s="22" t="n"/>
      <c r="D16" s="22" t="n"/>
      <c r="E16" s="22" t="n"/>
      <c r="F16" s="22" t="n"/>
      <c r="G16" s="22" t="n"/>
      <c r="H16" s="22" t="n"/>
      <c r="I16" s="24" t="n"/>
      <c r="J16" s="24" t="n"/>
      <c r="K16" s="22" t="n"/>
      <c r="L16" s="22" t="n"/>
    </row>
    <row r="17" ht="36" customHeight="1">
      <c r="A17" s="16">
        <f>IF(D17="","","REQ-"&amp;TEXT(ROW()-6,"000"))</f>
        <v/>
      </c>
      <c r="B17" s="22" t="n"/>
      <c r="C17" s="22" t="n"/>
      <c r="D17" s="22" t="n"/>
      <c r="E17" s="22" t="n"/>
      <c r="F17" s="22" t="n"/>
      <c r="G17" s="22" t="n"/>
      <c r="H17" s="22" t="n"/>
      <c r="I17" s="24" t="n"/>
      <c r="J17" s="24" t="n"/>
      <c r="K17" s="22" t="n"/>
      <c r="L17" s="22" t="n"/>
    </row>
    <row r="18" ht="36" customHeight="1">
      <c r="A18" s="16">
        <f>IF(D18="","","REQ-"&amp;TEXT(ROW()-6,"000"))</f>
        <v/>
      </c>
      <c r="B18" s="22" t="n"/>
      <c r="C18" s="22" t="n"/>
      <c r="D18" s="22" t="n"/>
      <c r="E18" s="22" t="n"/>
      <c r="F18" s="22" t="n"/>
      <c r="G18" s="22" t="n"/>
      <c r="H18" s="22" t="n"/>
      <c r="I18" s="24" t="n"/>
      <c r="J18" s="24" t="n"/>
      <c r="K18" s="22" t="n"/>
      <c r="L18" s="22" t="n"/>
    </row>
    <row r="19" ht="36" customHeight="1">
      <c r="A19" s="16">
        <f>IF(D19="","","REQ-"&amp;TEXT(ROW()-6,"000"))</f>
        <v/>
      </c>
      <c r="B19" s="22" t="n"/>
      <c r="C19" s="22" t="n"/>
      <c r="D19" s="22" t="n"/>
      <c r="E19" s="22" t="n"/>
      <c r="F19" s="22" t="n"/>
      <c r="G19" s="22" t="n"/>
      <c r="H19" s="22" t="n"/>
      <c r="I19" s="24" t="n"/>
      <c r="J19" s="24" t="n"/>
      <c r="K19" s="22" t="n"/>
      <c r="L19" s="22" t="n"/>
    </row>
    <row r="20" ht="36" customHeight="1">
      <c r="A20" s="16">
        <f>IF(D20="","","REQ-"&amp;TEXT(ROW()-6,"000"))</f>
        <v/>
      </c>
      <c r="B20" s="22" t="n"/>
      <c r="C20" s="22" t="n"/>
      <c r="D20" s="22" t="n"/>
      <c r="E20" s="22" t="n"/>
      <c r="F20" s="22" t="n"/>
      <c r="G20" s="22" t="n"/>
      <c r="H20" s="22" t="n"/>
      <c r="I20" s="24" t="n"/>
      <c r="J20" s="24" t="n"/>
      <c r="K20" s="22" t="n"/>
      <c r="L20" s="22" t="n"/>
    </row>
    <row r="21" ht="36" customHeight="1">
      <c r="A21" s="16">
        <f>IF(D21="","","REQ-"&amp;TEXT(ROW()-6,"000"))</f>
        <v/>
      </c>
      <c r="B21" s="22" t="n"/>
      <c r="C21" s="22" t="n"/>
      <c r="D21" s="22" t="n"/>
      <c r="E21" s="22" t="n"/>
      <c r="F21" s="22" t="n"/>
      <c r="G21" s="22" t="n"/>
      <c r="H21" s="22" t="n"/>
      <c r="I21" s="24" t="n"/>
      <c r="J21" s="24" t="n"/>
      <c r="K21" s="22" t="n"/>
      <c r="L21" s="22" t="n"/>
    </row>
    <row r="22" ht="36" customHeight="1">
      <c r="A22" s="16">
        <f>IF(D22="","","REQ-"&amp;TEXT(ROW()-6,"000"))</f>
        <v/>
      </c>
      <c r="B22" s="22" t="n"/>
      <c r="C22" s="22" t="n"/>
      <c r="D22" s="22" t="n"/>
      <c r="E22" s="22" t="n"/>
      <c r="F22" s="22" t="n"/>
      <c r="G22" s="22" t="n"/>
      <c r="H22" s="22" t="n"/>
      <c r="I22" s="24" t="n"/>
      <c r="J22" s="24" t="n"/>
      <c r="K22" s="22" t="n"/>
      <c r="L22" s="22" t="n"/>
    </row>
    <row r="23" ht="36" customHeight="1">
      <c r="A23" s="16">
        <f>IF(D23="","","REQ-"&amp;TEXT(ROW()-6,"000"))</f>
        <v/>
      </c>
      <c r="B23" s="22" t="n"/>
      <c r="C23" s="22" t="n"/>
      <c r="D23" s="22" t="n"/>
      <c r="E23" s="22" t="n"/>
      <c r="F23" s="22" t="n"/>
      <c r="G23" s="22" t="n"/>
      <c r="H23" s="22" t="n"/>
      <c r="I23" s="24" t="n"/>
      <c r="J23" s="24" t="n"/>
      <c r="K23" s="22" t="n"/>
      <c r="L23" s="22" t="n"/>
    </row>
    <row r="24" ht="36" customHeight="1">
      <c r="A24" s="16">
        <f>IF(D24="","","REQ-"&amp;TEXT(ROW()-6,"000"))</f>
        <v/>
      </c>
      <c r="B24" s="22" t="n"/>
      <c r="C24" s="22" t="n"/>
      <c r="D24" s="22" t="n"/>
      <c r="E24" s="22" t="n"/>
      <c r="F24" s="22" t="n"/>
      <c r="G24" s="22" t="n"/>
      <c r="H24" s="22" t="n"/>
      <c r="I24" s="24" t="n"/>
      <c r="J24" s="24" t="n"/>
      <c r="K24" s="22" t="n"/>
      <c r="L24" s="22" t="n"/>
    </row>
    <row r="25" ht="36" customHeight="1">
      <c r="A25" s="16">
        <f>IF(D25="","","REQ-"&amp;TEXT(ROW()-6,"000"))</f>
        <v/>
      </c>
      <c r="B25" s="22" t="n"/>
      <c r="C25" s="22" t="n"/>
      <c r="D25" s="22" t="n"/>
      <c r="E25" s="22" t="n"/>
      <c r="F25" s="22" t="n"/>
      <c r="G25" s="22" t="n"/>
      <c r="H25" s="22" t="n"/>
      <c r="I25" s="24" t="n"/>
      <c r="J25" s="24" t="n"/>
      <c r="K25" s="22" t="n"/>
      <c r="L25" s="22" t="n"/>
    </row>
    <row r="26" ht="36" customHeight="1">
      <c r="A26" s="16">
        <f>IF(D26="","","REQ-"&amp;TEXT(ROW()-6,"000"))</f>
        <v/>
      </c>
      <c r="B26" s="22" t="n"/>
      <c r="C26" s="22" t="n"/>
      <c r="D26" s="22" t="n"/>
      <c r="E26" s="22" t="n"/>
      <c r="F26" s="22" t="n"/>
      <c r="G26" s="22" t="n"/>
      <c r="H26" s="22" t="n"/>
      <c r="I26" s="24" t="n"/>
      <c r="J26" s="24" t="n"/>
      <c r="K26" s="22" t="n"/>
      <c r="L26" s="22" t="n"/>
    </row>
    <row r="27" ht="36" customHeight="1">
      <c r="A27" s="16">
        <f>IF(D27="","","REQ-"&amp;TEXT(ROW()-6,"000"))</f>
        <v/>
      </c>
      <c r="B27" s="22" t="n"/>
      <c r="C27" s="22" t="n"/>
      <c r="D27" s="22" t="n"/>
      <c r="E27" s="22" t="n"/>
      <c r="F27" s="22" t="n"/>
      <c r="G27" s="22" t="n"/>
      <c r="H27" s="22" t="n"/>
      <c r="I27" s="24" t="n"/>
      <c r="J27" s="24" t="n"/>
      <c r="K27" s="22" t="n"/>
      <c r="L27" s="22" t="n"/>
    </row>
    <row r="28" ht="36" customHeight="1">
      <c r="A28" s="16">
        <f>IF(D28="","","REQ-"&amp;TEXT(ROW()-6,"000"))</f>
        <v/>
      </c>
      <c r="B28" s="22" t="n"/>
      <c r="C28" s="22" t="n"/>
      <c r="D28" s="22" t="n"/>
      <c r="E28" s="22" t="n"/>
      <c r="F28" s="22" t="n"/>
      <c r="G28" s="22" t="n"/>
      <c r="H28" s="22" t="n"/>
      <c r="I28" s="24" t="n"/>
      <c r="J28" s="24" t="n"/>
      <c r="K28" s="22" t="n"/>
      <c r="L28" s="22" t="n"/>
    </row>
    <row r="29" ht="36" customHeight="1">
      <c r="A29" s="16">
        <f>IF(D29="","","REQ-"&amp;TEXT(ROW()-6,"000"))</f>
        <v/>
      </c>
      <c r="B29" s="22" t="n"/>
      <c r="C29" s="22" t="n"/>
      <c r="D29" s="22" t="n"/>
      <c r="E29" s="22" t="n"/>
      <c r="F29" s="22" t="n"/>
      <c r="G29" s="22" t="n"/>
      <c r="H29" s="22" t="n"/>
      <c r="I29" s="24" t="n"/>
      <c r="J29" s="24" t="n"/>
      <c r="K29" s="22" t="n"/>
      <c r="L29" s="22" t="n"/>
    </row>
    <row r="30" ht="36" customHeight="1">
      <c r="A30" s="16">
        <f>IF(D30="","","REQ-"&amp;TEXT(ROW()-6,"000"))</f>
        <v/>
      </c>
      <c r="B30" s="22" t="n"/>
      <c r="C30" s="22" t="n"/>
      <c r="D30" s="22" t="n"/>
      <c r="E30" s="22" t="n"/>
      <c r="F30" s="22" t="n"/>
      <c r="G30" s="22" t="n"/>
      <c r="H30" s="22" t="n"/>
      <c r="I30" s="24" t="n"/>
      <c r="J30" s="24" t="n"/>
      <c r="K30" s="22" t="n"/>
      <c r="L30" s="22" t="n"/>
    </row>
    <row r="31" ht="36" customHeight="1">
      <c r="A31" s="16">
        <f>IF(D31="","","REQ-"&amp;TEXT(ROW()-6,"000"))</f>
        <v/>
      </c>
      <c r="B31" s="22" t="n"/>
      <c r="C31" s="22" t="n"/>
      <c r="D31" s="22" t="n"/>
      <c r="E31" s="22" t="n"/>
      <c r="F31" s="22" t="n"/>
      <c r="G31" s="22" t="n"/>
      <c r="H31" s="22" t="n"/>
      <c r="I31" s="24" t="n"/>
      <c r="J31" s="24" t="n"/>
      <c r="K31" s="22" t="n"/>
      <c r="L31" s="22" t="n"/>
    </row>
    <row r="32" ht="36" customHeight="1">
      <c r="A32" s="16">
        <f>IF(D32="","","REQ-"&amp;TEXT(ROW()-6,"000"))</f>
        <v/>
      </c>
      <c r="B32" s="22" t="n"/>
      <c r="C32" s="22" t="n"/>
      <c r="D32" s="22" t="n"/>
      <c r="E32" s="22" t="n"/>
      <c r="F32" s="22" t="n"/>
      <c r="G32" s="22" t="n"/>
      <c r="H32" s="22" t="n"/>
      <c r="I32" s="24" t="n"/>
      <c r="J32" s="24" t="n"/>
      <c r="K32" s="22" t="n"/>
      <c r="L32" s="22" t="n"/>
    </row>
    <row r="33" ht="36" customHeight="1">
      <c r="A33" s="16">
        <f>IF(D33="","","REQ-"&amp;TEXT(ROW()-6,"000"))</f>
        <v/>
      </c>
      <c r="B33" s="22" t="n"/>
      <c r="C33" s="22" t="n"/>
      <c r="D33" s="22" t="n"/>
      <c r="E33" s="22" t="n"/>
      <c r="F33" s="22" t="n"/>
      <c r="G33" s="22" t="n"/>
      <c r="H33" s="22" t="n"/>
      <c r="I33" s="24" t="n"/>
      <c r="J33" s="24" t="n"/>
      <c r="K33" s="22" t="n"/>
      <c r="L33" s="22" t="n"/>
    </row>
    <row r="34" ht="36" customHeight="1">
      <c r="A34" s="16">
        <f>IF(D34="","","REQ-"&amp;TEXT(ROW()-6,"000"))</f>
        <v/>
      </c>
      <c r="B34" s="22" t="n"/>
      <c r="C34" s="22" t="n"/>
      <c r="D34" s="22" t="n"/>
      <c r="E34" s="22" t="n"/>
      <c r="F34" s="22" t="n"/>
      <c r="G34" s="22" t="n"/>
      <c r="H34" s="22" t="n"/>
      <c r="I34" s="24" t="n"/>
      <c r="J34" s="24" t="n"/>
      <c r="K34" s="22" t="n"/>
      <c r="L34" s="22" t="n"/>
    </row>
    <row r="35" ht="36" customHeight="1">
      <c r="A35" s="16">
        <f>IF(D35="","","REQ-"&amp;TEXT(ROW()-6,"000"))</f>
        <v/>
      </c>
      <c r="B35" s="22" t="n"/>
      <c r="C35" s="22" t="n"/>
      <c r="D35" s="22" t="n"/>
      <c r="E35" s="22" t="n"/>
      <c r="F35" s="22" t="n"/>
      <c r="G35" s="22" t="n"/>
      <c r="H35" s="22" t="n"/>
      <c r="I35" s="24" t="n"/>
      <c r="J35" s="24" t="n"/>
      <c r="K35" s="22" t="n"/>
      <c r="L35" s="22" t="n"/>
    </row>
    <row r="36" ht="36" customHeight="1">
      <c r="A36" s="16">
        <f>IF(D36="","","REQ-"&amp;TEXT(ROW()-6,"000"))</f>
        <v/>
      </c>
      <c r="B36" s="22" t="n"/>
      <c r="C36" s="22" t="n"/>
      <c r="D36" s="22" t="n"/>
      <c r="E36" s="22" t="n"/>
      <c r="F36" s="22" t="n"/>
      <c r="G36" s="22" t="n"/>
      <c r="H36" s="22" t="n"/>
      <c r="I36" s="24" t="n"/>
      <c r="J36" s="24" t="n"/>
      <c r="K36" s="22" t="n"/>
      <c r="L36" s="22" t="n"/>
    </row>
    <row r="37" ht="36" customHeight="1">
      <c r="A37" s="16">
        <f>IF(D37="","","REQ-"&amp;TEXT(ROW()-6,"000"))</f>
        <v/>
      </c>
      <c r="B37" s="22" t="n"/>
      <c r="C37" s="22" t="n"/>
      <c r="D37" s="22" t="n"/>
      <c r="E37" s="22" t="n"/>
      <c r="F37" s="22" t="n"/>
      <c r="G37" s="22" t="n"/>
      <c r="H37" s="22" t="n"/>
      <c r="I37" s="24" t="n"/>
      <c r="J37" s="24" t="n"/>
      <c r="K37" s="22" t="n"/>
      <c r="L37" s="22" t="n"/>
    </row>
    <row r="38" ht="36" customHeight="1">
      <c r="A38" s="16">
        <f>IF(D38="","","REQ-"&amp;TEXT(ROW()-6,"000"))</f>
        <v/>
      </c>
      <c r="B38" s="22" t="n"/>
      <c r="C38" s="22" t="n"/>
      <c r="D38" s="22" t="n"/>
      <c r="E38" s="22" t="n"/>
      <c r="F38" s="22" t="n"/>
      <c r="G38" s="22" t="n"/>
      <c r="H38" s="22" t="n"/>
      <c r="I38" s="24" t="n"/>
      <c r="J38" s="24" t="n"/>
      <c r="K38" s="22" t="n"/>
      <c r="L38" s="22" t="n"/>
    </row>
    <row r="39" ht="36" customHeight="1">
      <c r="A39" s="16">
        <f>IF(D39="","","REQ-"&amp;TEXT(ROW()-6,"000"))</f>
        <v/>
      </c>
      <c r="B39" s="22" t="n"/>
      <c r="C39" s="22" t="n"/>
      <c r="D39" s="22" t="n"/>
      <c r="E39" s="22" t="n"/>
      <c r="F39" s="22" t="n"/>
      <c r="G39" s="22" t="n"/>
      <c r="H39" s="22" t="n"/>
      <c r="I39" s="24" t="n"/>
      <c r="J39" s="24" t="n"/>
      <c r="K39" s="22" t="n"/>
      <c r="L39" s="22" t="n"/>
    </row>
    <row r="40" ht="36" customHeight="1">
      <c r="A40" s="16">
        <f>IF(D40="","","REQ-"&amp;TEXT(ROW()-6,"000"))</f>
        <v/>
      </c>
      <c r="B40" s="22" t="n"/>
      <c r="C40" s="22" t="n"/>
      <c r="D40" s="22" t="n"/>
      <c r="E40" s="22" t="n"/>
      <c r="F40" s="22" t="n"/>
      <c r="G40" s="22" t="n"/>
      <c r="H40" s="22" t="n"/>
      <c r="I40" s="24" t="n"/>
      <c r="J40" s="24" t="n"/>
      <c r="K40" s="22" t="n"/>
      <c r="L40" s="22" t="n"/>
    </row>
    <row r="41" ht="36" customHeight="1">
      <c r="A41" s="16">
        <f>IF(D41="","","REQ-"&amp;TEXT(ROW()-6,"000"))</f>
        <v/>
      </c>
      <c r="B41" s="22" t="n"/>
      <c r="C41" s="22" t="n"/>
      <c r="D41" s="22" t="n"/>
      <c r="E41" s="22" t="n"/>
      <c r="F41" s="22" t="n"/>
      <c r="G41" s="22" t="n"/>
      <c r="H41" s="22" t="n"/>
      <c r="I41" s="24" t="n"/>
      <c r="J41" s="24" t="n"/>
      <c r="K41" s="22" t="n"/>
      <c r="L41" s="22" t="n"/>
    </row>
    <row r="42" ht="36" customHeight="1">
      <c r="A42" s="16">
        <f>IF(D42="","","REQ-"&amp;TEXT(ROW()-6,"000"))</f>
        <v/>
      </c>
      <c r="B42" s="22" t="n"/>
      <c r="C42" s="22" t="n"/>
      <c r="D42" s="22" t="n"/>
      <c r="E42" s="22" t="n"/>
      <c r="F42" s="22" t="n"/>
      <c r="G42" s="22" t="n"/>
      <c r="H42" s="22" t="n"/>
      <c r="I42" s="24" t="n"/>
      <c r="J42" s="24" t="n"/>
      <c r="K42" s="22" t="n"/>
      <c r="L42" s="22" t="n"/>
    </row>
    <row r="43" ht="36" customHeight="1">
      <c r="A43" s="16">
        <f>IF(D43="","","REQ-"&amp;TEXT(ROW()-6,"000"))</f>
        <v/>
      </c>
      <c r="B43" s="22" t="n"/>
      <c r="C43" s="22" t="n"/>
      <c r="D43" s="22" t="n"/>
      <c r="E43" s="22" t="n"/>
      <c r="F43" s="22" t="n"/>
      <c r="G43" s="22" t="n"/>
      <c r="H43" s="22" t="n"/>
      <c r="I43" s="24" t="n"/>
      <c r="J43" s="24" t="n"/>
      <c r="K43" s="22" t="n"/>
      <c r="L43" s="22" t="n"/>
    </row>
    <row r="44" ht="36" customHeight="1">
      <c r="A44" s="16">
        <f>IF(D44="","","REQ-"&amp;TEXT(ROW()-6,"000"))</f>
        <v/>
      </c>
      <c r="B44" s="22" t="n"/>
      <c r="C44" s="22" t="n"/>
      <c r="D44" s="22" t="n"/>
      <c r="E44" s="22" t="n"/>
      <c r="F44" s="22" t="n"/>
      <c r="G44" s="22" t="n"/>
      <c r="H44" s="22" t="n"/>
      <c r="I44" s="24" t="n"/>
      <c r="J44" s="24" t="n"/>
      <c r="K44" s="22" t="n"/>
      <c r="L44" s="22" t="n"/>
    </row>
    <row r="45" ht="36" customHeight="1">
      <c r="A45" s="16">
        <f>IF(D45="","","REQ-"&amp;TEXT(ROW()-6,"000"))</f>
        <v/>
      </c>
      <c r="B45" s="22" t="n"/>
      <c r="C45" s="22" t="n"/>
      <c r="D45" s="22" t="n"/>
      <c r="E45" s="22" t="n"/>
      <c r="F45" s="22" t="n"/>
      <c r="G45" s="22" t="n"/>
      <c r="H45" s="22" t="n"/>
      <c r="I45" s="24" t="n"/>
      <c r="J45" s="24" t="n"/>
      <c r="K45" s="22" t="n"/>
      <c r="L45" s="22" t="n"/>
    </row>
    <row r="46" ht="36" customHeight="1">
      <c r="A46" s="16">
        <f>IF(D46="","","REQ-"&amp;TEXT(ROW()-6,"000"))</f>
        <v/>
      </c>
      <c r="B46" s="22" t="n"/>
      <c r="C46" s="22" t="n"/>
      <c r="D46" s="22" t="n"/>
      <c r="E46" s="22" t="n"/>
      <c r="F46" s="22" t="n"/>
      <c r="G46" s="22" t="n"/>
      <c r="H46" s="22" t="n"/>
      <c r="I46" s="24" t="n"/>
      <c r="J46" s="24" t="n"/>
      <c r="K46" s="22" t="n"/>
      <c r="L46" s="22" t="n"/>
    </row>
    <row r="47" ht="36" customHeight="1">
      <c r="A47" s="16">
        <f>IF(D47="","","REQ-"&amp;TEXT(ROW()-6,"000"))</f>
        <v/>
      </c>
      <c r="B47" s="22" t="n"/>
      <c r="C47" s="22" t="n"/>
      <c r="D47" s="22" t="n"/>
      <c r="E47" s="22" t="n"/>
      <c r="F47" s="22" t="n"/>
      <c r="G47" s="22" t="n"/>
      <c r="H47" s="22" t="n"/>
      <c r="I47" s="24" t="n"/>
      <c r="J47" s="24" t="n"/>
      <c r="K47" s="22" t="n"/>
      <c r="L47" s="22" t="n"/>
    </row>
    <row r="48" ht="36" customHeight="1">
      <c r="A48" s="16">
        <f>IF(D48="","","REQ-"&amp;TEXT(ROW()-6,"000"))</f>
        <v/>
      </c>
      <c r="B48" s="22" t="n"/>
      <c r="C48" s="22" t="n"/>
      <c r="D48" s="22" t="n"/>
      <c r="E48" s="22" t="n"/>
      <c r="F48" s="22" t="n"/>
      <c r="G48" s="22" t="n"/>
      <c r="H48" s="22" t="n"/>
      <c r="I48" s="24" t="n"/>
      <c r="J48" s="24" t="n"/>
      <c r="K48" s="22" t="n"/>
      <c r="L48" s="22" t="n"/>
    </row>
    <row r="49" ht="36" customHeight="1">
      <c r="A49" s="16">
        <f>IF(D49="","","REQ-"&amp;TEXT(ROW()-6,"000"))</f>
        <v/>
      </c>
      <c r="B49" s="22" t="n"/>
      <c r="C49" s="22" t="n"/>
      <c r="D49" s="22" t="n"/>
      <c r="E49" s="22" t="n"/>
      <c r="F49" s="22" t="n"/>
      <c r="G49" s="22" t="n"/>
      <c r="H49" s="22" t="n"/>
      <c r="I49" s="24" t="n"/>
      <c r="J49" s="24" t="n"/>
      <c r="K49" s="22" t="n"/>
      <c r="L49" s="22" t="n"/>
    </row>
    <row r="50" ht="36" customHeight="1">
      <c r="A50" s="16">
        <f>IF(D50="","","REQ-"&amp;TEXT(ROW()-6,"000"))</f>
        <v/>
      </c>
      <c r="B50" s="22" t="n"/>
      <c r="C50" s="22" t="n"/>
      <c r="D50" s="22" t="n"/>
      <c r="E50" s="22" t="n"/>
      <c r="F50" s="22" t="n"/>
      <c r="G50" s="22" t="n"/>
      <c r="H50" s="22" t="n"/>
      <c r="I50" s="24" t="n"/>
      <c r="J50" s="24" t="n"/>
      <c r="K50" s="22" t="n"/>
      <c r="L50" s="22" t="n"/>
    </row>
    <row r="51" ht="36" customHeight="1">
      <c r="A51" s="16">
        <f>IF(D51="","","REQ-"&amp;TEXT(ROW()-6,"000"))</f>
        <v/>
      </c>
      <c r="B51" s="22" t="n"/>
      <c r="C51" s="22" t="n"/>
      <c r="D51" s="22" t="n"/>
      <c r="E51" s="22" t="n"/>
      <c r="F51" s="22" t="n"/>
      <c r="G51" s="22" t="n"/>
      <c r="H51" s="22" t="n"/>
      <c r="I51" s="24" t="n"/>
      <c r="J51" s="24" t="n"/>
      <c r="K51" s="22" t="n"/>
      <c r="L51" s="22" t="n"/>
    </row>
    <row r="52" ht="36" customHeight="1">
      <c r="A52" s="16">
        <f>IF(D52="","","REQ-"&amp;TEXT(ROW()-6,"000"))</f>
        <v/>
      </c>
      <c r="B52" s="22" t="n"/>
      <c r="C52" s="22" t="n"/>
      <c r="D52" s="22" t="n"/>
      <c r="E52" s="22" t="n"/>
      <c r="F52" s="22" t="n"/>
      <c r="G52" s="22" t="n"/>
      <c r="H52" s="22" t="n"/>
      <c r="I52" s="24" t="n"/>
      <c r="J52" s="24" t="n"/>
      <c r="K52" s="22" t="n"/>
      <c r="L52" s="22" t="n"/>
    </row>
    <row r="53" ht="36" customHeight="1">
      <c r="A53" s="16">
        <f>IF(D53="","","REQ-"&amp;TEXT(ROW()-6,"000"))</f>
        <v/>
      </c>
      <c r="B53" s="22" t="n"/>
      <c r="C53" s="22" t="n"/>
      <c r="D53" s="22" t="n"/>
      <c r="E53" s="22" t="n"/>
      <c r="F53" s="22" t="n"/>
      <c r="G53" s="22" t="n"/>
      <c r="H53" s="22" t="n"/>
      <c r="I53" s="24" t="n"/>
      <c r="J53" s="24" t="n"/>
      <c r="K53" s="22" t="n"/>
      <c r="L53" s="22" t="n"/>
    </row>
    <row r="54" ht="36" customHeight="1">
      <c r="A54" s="16">
        <f>IF(D54="","","REQ-"&amp;TEXT(ROW()-6,"000"))</f>
        <v/>
      </c>
      <c r="B54" s="22" t="n"/>
      <c r="C54" s="22" t="n"/>
      <c r="D54" s="22" t="n"/>
      <c r="E54" s="22" t="n"/>
      <c r="F54" s="22" t="n"/>
      <c r="G54" s="22" t="n"/>
      <c r="H54" s="22" t="n"/>
      <c r="I54" s="24" t="n"/>
      <c r="J54" s="24" t="n"/>
      <c r="K54" s="22" t="n"/>
      <c r="L54" s="22" t="n"/>
    </row>
    <row r="55" ht="36" customHeight="1">
      <c r="A55" s="16">
        <f>IF(D55="","","REQ-"&amp;TEXT(ROW()-6,"000"))</f>
        <v/>
      </c>
      <c r="B55" s="22" t="n"/>
      <c r="C55" s="22" t="n"/>
      <c r="D55" s="22" t="n"/>
      <c r="E55" s="22" t="n"/>
      <c r="F55" s="22" t="n"/>
      <c r="G55" s="22" t="n"/>
      <c r="H55" s="22" t="n"/>
      <c r="I55" s="24" t="n"/>
      <c r="J55" s="24" t="n"/>
      <c r="K55" s="22" t="n"/>
      <c r="L55" s="22" t="n"/>
    </row>
    <row r="56" ht="36" customHeight="1">
      <c r="A56" s="16">
        <f>IF(D56="","","REQ-"&amp;TEXT(ROW()-6,"000"))</f>
        <v/>
      </c>
      <c r="B56" s="22" t="n"/>
      <c r="C56" s="22" t="n"/>
      <c r="D56" s="22" t="n"/>
      <c r="E56" s="22" t="n"/>
      <c r="F56" s="22" t="n"/>
      <c r="G56" s="22" t="n"/>
      <c r="H56" s="22" t="n"/>
      <c r="I56" s="24" t="n"/>
      <c r="J56" s="24" t="n"/>
      <c r="K56" s="22" t="n"/>
      <c r="L56" s="22" t="n"/>
    </row>
    <row r="57" ht="36" customHeight="1">
      <c r="A57" s="16">
        <f>IF(D57="","","REQ-"&amp;TEXT(ROW()-6,"000"))</f>
        <v/>
      </c>
      <c r="B57" s="22" t="n"/>
      <c r="C57" s="22" t="n"/>
      <c r="D57" s="22" t="n"/>
      <c r="E57" s="22" t="n"/>
      <c r="F57" s="22" t="n"/>
      <c r="G57" s="22" t="n"/>
      <c r="H57" s="22" t="n"/>
      <c r="I57" s="24" t="n"/>
      <c r="J57" s="24" t="n"/>
      <c r="K57" s="22" t="n"/>
      <c r="L57" s="22" t="n"/>
    </row>
    <row r="58" ht="36" customHeight="1">
      <c r="A58" s="16">
        <f>IF(D58="","","REQ-"&amp;TEXT(ROW()-6,"000"))</f>
        <v/>
      </c>
      <c r="B58" s="22" t="n"/>
      <c r="C58" s="22" t="n"/>
      <c r="D58" s="22" t="n"/>
      <c r="E58" s="22" t="n"/>
      <c r="F58" s="22" t="n"/>
      <c r="G58" s="22" t="n"/>
      <c r="H58" s="22" t="n"/>
      <c r="I58" s="24" t="n"/>
      <c r="J58" s="24" t="n"/>
      <c r="K58" s="22" t="n"/>
      <c r="L58" s="22" t="n"/>
    </row>
    <row r="59" ht="36" customHeight="1">
      <c r="A59" s="16">
        <f>IF(D59="","","REQ-"&amp;TEXT(ROW()-6,"000"))</f>
        <v/>
      </c>
      <c r="B59" s="22" t="n"/>
      <c r="C59" s="22" t="n"/>
      <c r="D59" s="22" t="n"/>
      <c r="E59" s="22" t="n"/>
      <c r="F59" s="22" t="n"/>
      <c r="G59" s="22" t="n"/>
      <c r="H59" s="22" t="n"/>
      <c r="I59" s="24" t="n"/>
      <c r="J59" s="24" t="n"/>
      <c r="K59" s="22" t="n"/>
      <c r="L59" s="22" t="n"/>
    </row>
    <row r="60" ht="36" customHeight="1">
      <c r="A60" s="16">
        <f>IF(D60="","","REQ-"&amp;TEXT(ROW()-6,"000"))</f>
        <v/>
      </c>
      <c r="B60" s="22" t="n"/>
      <c r="C60" s="22" t="n"/>
      <c r="D60" s="22" t="n"/>
      <c r="E60" s="22" t="n"/>
      <c r="F60" s="22" t="n"/>
      <c r="G60" s="22" t="n"/>
      <c r="H60" s="22" t="n"/>
      <c r="I60" s="24" t="n"/>
      <c r="J60" s="24" t="n"/>
      <c r="K60" s="22" t="n"/>
      <c r="L60" s="22" t="n"/>
    </row>
    <row r="61" ht="36" customHeight="1">
      <c r="A61" s="16">
        <f>IF(D61="","","REQ-"&amp;TEXT(ROW()-6,"000"))</f>
        <v/>
      </c>
      <c r="B61" s="22" t="n"/>
      <c r="C61" s="22" t="n"/>
      <c r="D61" s="22" t="n"/>
      <c r="E61" s="22" t="n"/>
      <c r="F61" s="22" t="n"/>
      <c r="G61" s="22" t="n"/>
      <c r="H61" s="22" t="n"/>
      <c r="I61" s="24" t="n"/>
      <c r="J61" s="24" t="n"/>
      <c r="K61" s="22" t="n"/>
      <c r="L61" s="22" t="n"/>
    </row>
    <row r="62" ht="36" customHeight="1">
      <c r="A62" s="16">
        <f>IF(D62="","","REQ-"&amp;TEXT(ROW()-6,"000"))</f>
        <v/>
      </c>
      <c r="B62" s="22" t="n"/>
      <c r="C62" s="22" t="n"/>
      <c r="D62" s="22" t="n"/>
      <c r="E62" s="22" t="n"/>
      <c r="F62" s="22" t="n"/>
      <c r="G62" s="22" t="n"/>
      <c r="H62" s="22" t="n"/>
      <c r="I62" s="24" t="n"/>
      <c r="J62" s="24" t="n"/>
      <c r="K62" s="22" t="n"/>
      <c r="L62" s="22" t="n"/>
    </row>
    <row r="63" ht="36" customHeight="1">
      <c r="A63" s="16">
        <f>IF(D63="","","REQ-"&amp;TEXT(ROW()-6,"000"))</f>
        <v/>
      </c>
      <c r="B63" s="22" t="n"/>
      <c r="C63" s="22" t="n"/>
      <c r="D63" s="22" t="n"/>
      <c r="E63" s="22" t="n"/>
      <c r="F63" s="22" t="n"/>
      <c r="G63" s="22" t="n"/>
      <c r="H63" s="22" t="n"/>
      <c r="I63" s="24" t="n"/>
      <c r="J63" s="24" t="n"/>
      <c r="K63" s="22" t="n"/>
      <c r="L63" s="22" t="n"/>
    </row>
    <row r="64" ht="36" customHeight="1">
      <c r="A64" s="16">
        <f>IF(D64="","","REQ-"&amp;TEXT(ROW()-6,"000"))</f>
        <v/>
      </c>
      <c r="B64" s="22" t="n"/>
      <c r="C64" s="22" t="n"/>
      <c r="D64" s="22" t="n"/>
      <c r="E64" s="22" t="n"/>
      <c r="F64" s="22" t="n"/>
      <c r="G64" s="22" t="n"/>
      <c r="H64" s="22" t="n"/>
      <c r="I64" s="24" t="n"/>
      <c r="J64" s="24" t="n"/>
      <c r="K64" s="22" t="n"/>
      <c r="L64" s="22" t="n"/>
    </row>
    <row r="65" ht="36" customHeight="1">
      <c r="A65" s="16">
        <f>IF(D65="","","REQ-"&amp;TEXT(ROW()-6,"000"))</f>
        <v/>
      </c>
      <c r="B65" s="22" t="n"/>
      <c r="C65" s="22" t="n"/>
      <c r="D65" s="22" t="n"/>
      <c r="E65" s="22" t="n"/>
      <c r="F65" s="22" t="n"/>
      <c r="G65" s="22" t="n"/>
      <c r="H65" s="22" t="n"/>
      <c r="I65" s="24" t="n"/>
      <c r="J65" s="24" t="n"/>
      <c r="K65" s="22" t="n"/>
      <c r="L65" s="22" t="n"/>
    </row>
    <row r="66" ht="36" customHeight="1">
      <c r="A66" s="16">
        <f>IF(D66="","","REQ-"&amp;TEXT(ROW()-6,"000"))</f>
        <v/>
      </c>
      <c r="B66" s="22" t="n"/>
      <c r="C66" s="22" t="n"/>
      <c r="D66" s="22" t="n"/>
      <c r="E66" s="22" t="n"/>
      <c r="F66" s="22" t="n"/>
      <c r="G66" s="22" t="n"/>
      <c r="H66" s="22" t="n"/>
      <c r="I66" s="24" t="n"/>
      <c r="J66" s="24" t="n"/>
      <c r="K66" s="22" t="n"/>
      <c r="L66" s="22" t="n"/>
    </row>
    <row r="67" ht="36" customHeight="1">
      <c r="A67" s="16">
        <f>IF(D67="","","REQ-"&amp;TEXT(ROW()-6,"000"))</f>
        <v/>
      </c>
      <c r="B67" s="22" t="n"/>
      <c r="C67" s="22" t="n"/>
      <c r="D67" s="22" t="n"/>
      <c r="E67" s="22" t="n"/>
      <c r="F67" s="22" t="n"/>
      <c r="G67" s="22" t="n"/>
      <c r="H67" s="22" t="n"/>
      <c r="I67" s="24" t="n"/>
      <c r="J67" s="24" t="n"/>
      <c r="K67" s="22" t="n"/>
      <c r="L67" s="22" t="n"/>
    </row>
    <row r="68" ht="36" customHeight="1">
      <c r="A68" s="16">
        <f>IF(D68="","","REQ-"&amp;TEXT(ROW()-6,"000"))</f>
        <v/>
      </c>
      <c r="B68" s="22" t="n"/>
      <c r="C68" s="22" t="n"/>
      <c r="D68" s="22" t="n"/>
      <c r="E68" s="22" t="n"/>
      <c r="F68" s="22" t="n"/>
      <c r="G68" s="22" t="n"/>
      <c r="H68" s="22" t="n"/>
      <c r="I68" s="24" t="n"/>
      <c r="J68" s="24" t="n"/>
      <c r="K68" s="22" t="n"/>
      <c r="L68" s="22" t="n"/>
    </row>
    <row r="69" ht="36" customHeight="1">
      <c r="A69" s="16">
        <f>IF(D69="","","REQ-"&amp;TEXT(ROW()-6,"000"))</f>
        <v/>
      </c>
      <c r="B69" s="22" t="n"/>
      <c r="C69" s="22" t="n"/>
      <c r="D69" s="22" t="n"/>
      <c r="E69" s="22" t="n"/>
      <c r="F69" s="22" t="n"/>
      <c r="G69" s="22" t="n"/>
      <c r="H69" s="22" t="n"/>
      <c r="I69" s="24" t="n"/>
      <c r="J69" s="24" t="n"/>
      <c r="K69" s="22" t="n"/>
      <c r="L69" s="22" t="n"/>
    </row>
    <row r="70" ht="36" customHeight="1">
      <c r="A70" s="16">
        <f>IF(D70="","","REQ-"&amp;TEXT(ROW()-6,"000"))</f>
        <v/>
      </c>
      <c r="B70" s="22" t="n"/>
      <c r="C70" s="22" t="n"/>
      <c r="D70" s="22" t="n"/>
      <c r="E70" s="22" t="n"/>
      <c r="F70" s="22" t="n"/>
      <c r="G70" s="22" t="n"/>
      <c r="H70" s="22" t="n"/>
      <c r="I70" s="24" t="n"/>
      <c r="J70" s="24" t="n"/>
      <c r="K70" s="22" t="n"/>
      <c r="L70" s="22" t="n"/>
    </row>
    <row r="71" ht="36" customHeight="1">
      <c r="A71" s="16">
        <f>IF(D71="","","REQ-"&amp;TEXT(ROW()-6,"000"))</f>
        <v/>
      </c>
      <c r="B71" s="22" t="n"/>
      <c r="C71" s="22" t="n"/>
      <c r="D71" s="22" t="n"/>
      <c r="E71" s="22" t="n"/>
      <c r="F71" s="22" t="n"/>
      <c r="G71" s="22" t="n"/>
      <c r="H71" s="22" t="n"/>
      <c r="I71" s="24" t="n"/>
      <c r="J71" s="24" t="n"/>
      <c r="K71" s="22" t="n"/>
      <c r="L71" s="22" t="n"/>
    </row>
    <row r="72" ht="36" customHeight="1">
      <c r="A72" s="16">
        <f>IF(D72="","","REQ-"&amp;TEXT(ROW()-6,"000"))</f>
        <v/>
      </c>
      <c r="B72" s="22" t="n"/>
      <c r="C72" s="22" t="n"/>
      <c r="D72" s="22" t="n"/>
      <c r="E72" s="22" t="n"/>
      <c r="F72" s="22" t="n"/>
      <c r="G72" s="22" t="n"/>
      <c r="H72" s="22" t="n"/>
      <c r="I72" s="24" t="n"/>
      <c r="J72" s="24" t="n"/>
      <c r="K72" s="22" t="n"/>
      <c r="L72" s="22" t="n"/>
    </row>
    <row r="73" ht="36" customHeight="1">
      <c r="A73" s="16">
        <f>IF(D73="","","REQ-"&amp;TEXT(ROW()-6,"000"))</f>
        <v/>
      </c>
      <c r="B73" s="22" t="n"/>
      <c r="C73" s="22" t="n"/>
      <c r="D73" s="22" t="n"/>
      <c r="E73" s="22" t="n"/>
      <c r="F73" s="22" t="n"/>
      <c r="G73" s="22" t="n"/>
      <c r="H73" s="22" t="n"/>
      <c r="I73" s="24" t="n"/>
      <c r="J73" s="24" t="n"/>
      <c r="K73" s="22" t="n"/>
      <c r="L73" s="22" t="n"/>
    </row>
    <row r="74" ht="36" customHeight="1">
      <c r="A74" s="16">
        <f>IF(D74="","","REQ-"&amp;TEXT(ROW()-6,"000"))</f>
        <v/>
      </c>
      <c r="B74" s="22" t="n"/>
      <c r="C74" s="22" t="n"/>
      <c r="D74" s="22" t="n"/>
      <c r="E74" s="22" t="n"/>
      <c r="F74" s="22" t="n"/>
      <c r="G74" s="22" t="n"/>
      <c r="H74" s="22" t="n"/>
      <c r="I74" s="24" t="n"/>
      <c r="J74" s="24" t="n"/>
      <c r="K74" s="22" t="n"/>
      <c r="L74" s="22" t="n"/>
    </row>
    <row r="75" ht="36" customHeight="1">
      <c r="A75" s="16">
        <f>IF(D75="","","REQ-"&amp;TEXT(ROW()-6,"000"))</f>
        <v/>
      </c>
      <c r="B75" s="22" t="n"/>
      <c r="C75" s="22" t="n"/>
      <c r="D75" s="22" t="n"/>
      <c r="E75" s="22" t="n"/>
      <c r="F75" s="22" t="n"/>
      <c r="G75" s="22" t="n"/>
      <c r="H75" s="22" t="n"/>
      <c r="I75" s="24" t="n"/>
      <c r="J75" s="24" t="n"/>
      <c r="K75" s="22" t="n"/>
      <c r="L75" s="22" t="n"/>
    </row>
    <row r="76" ht="36" customHeight="1">
      <c r="A76" s="16">
        <f>IF(D76="","","REQ-"&amp;TEXT(ROW()-6,"000"))</f>
        <v/>
      </c>
      <c r="B76" s="22" t="n"/>
      <c r="C76" s="22" t="n"/>
      <c r="D76" s="22" t="n"/>
      <c r="E76" s="22" t="n"/>
      <c r="F76" s="22" t="n"/>
      <c r="G76" s="22" t="n"/>
      <c r="H76" s="22" t="n"/>
      <c r="I76" s="24" t="n"/>
      <c r="J76" s="24" t="n"/>
      <c r="K76" s="22" t="n"/>
      <c r="L76" s="22" t="n"/>
    </row>
    <row r="77" ht="36" customHeight="1">
      <c r="A77" s="16">
        <f>IF(D77="","","REQ-"&amp;TEXT(ROW()-6,"000"))</f>
        <v/>
      </c>
      <c r="B77" s="22" t="n"/>
      <c r="C77" s="22" t="n"/>
      <c r="D77" s="22" t="n"/>
      <c r="E77" s="22" t="n"/>
      <c r="F77" s="22" t="n"/>
      <c r="G77" s="22" t="n"/>
      <c r="H77" s="22" t="n"/>
      <c r="I77" s="24" t="n"/>
      <c r="J77" s="24" t="n"/>
      <c r="K77" s="22" t="n"/>
      <c r="L77" s="22" t="n"/>
    </row>
    <row r="78" ht="36" customHeight="1">
      <c r="A78" s="16">
        <f>IF(D78="","","REQ-"&amp;TEXT(ROW()-6,"000"))</f>
        <v/>
      </c>
      <c r="B78" s="22" t="n"/>
      <c r="C78" s="22" t="n"/>
      <c r="D78" s="22" t="n"/>
      <c r="E78" s="22" t="n"/>
      <c r="F78" s="22" t="n"/>
      <c r="G78" s="22" t="n"/>
      <c r="H78" s="22" t="n"/>
      <c r="I78" s="24" t="n"/>
      <c r="J78" s="24" t="n"/>
      <c r="K78" s="22" t="n"/>
      <c r="L78" s="22" t="n"/>
    </row>
    <row r="79" ht="36" customHeight="1">
      <c r="A79" s="16">
        <f>IF(D79="","","REQ-"&amp;TEXT(ROW()-6,"000"))</f>
        <v/>
      </c>
      <c r="B79" s="22" t="n"/>
      <c r="C79" s="22" t="n"/>
      <c r="D79" s="22" t="n"/>
      <c r="E79" s="22" t="n"/>
      <c r="F79" s="22" t="n"/>
      <c r="G79" s="22" t="n"/>
      <c r="H79" s="22" t="n"/>
      <c r="I79" s="24" t="n"/>
      <c r="J79" s="24" t="n"/>
      <c r="K79" s="22" t="n"/>
      <c r="L79" s="22" t="n"/>
    </row>
    <row r="80" ht="36" customHeight="1">
      <c r="A80" s="16">
        <f>IF(D80="","","REQ-"&amp;TEXT(ROW()-6,"000"))</f>
        <v/>
      </c>
      <c r="B80" s="22" t="n"/>
      <c r="C80" s="22" t="n"/>
      <c r="D80" s="22" t="n"/>
      <c r="E80" s="22" t="n"/>
      <c r="F80" s="22" t="n"/>
      <c r="G80" s="22" t="n"/>
      <c r="H80" s="22" t="n"/>
      <c r="I80" s="24" t="n"/>
      <c r="J80" s="24" t="n"/>
      <c r="K80" s="22" t="n"/>
      <c r="L80" s="22" t="n"/>
    </row>
    <row r="81" ht="36" customHeight="1">
      <c r="A81" s="16">
        <f>IF(D81="","","REQ-"&amp;TEXT(ROW()-6,"000"))</f>
        <v/>
      </c>
      <c r="B81" s="22" t="n"/>
      <c r="C81" s="22" t="n"/>
      <c r="D81" s="22" t="n"/>
      <c r="E81" s="22" t="n"/>
      <c r="F81" s="22" t="n"/>
      <c r="G81" s="22" t="n"/>
      <c r="H81" s="22" t="n"/>
      <c r="I81" s="24" t="n"/>
      <c r="J81" s="24" t="n"/>
      <c r="K81" s="22" t="n"/>
      <c r="L81" s="22" t="n"/>
    </row>
    <row r="82" ht="36" customHeight="1">
      <c r="A82" s="16">
        <f>IF(D82="","","REQ-"&amp;TEXT(ROW()-6,"000"))</f>
        <v/>
      </c>
      <c r="B82" s="22" t="n"/>
      <c r="C82" s="22" t="n"/>
      <c r="D82" s="22" t="n"/>
      <c r="E82" s="22" t="n"/>
      <c r="F82" s="22" t="n"/>
      <c r="G82" s="22" t="n"/>
      <c r="H82" s="22" t="n"/>
      <c r="I82" s="24" t="n"/>
      <c r="J82" s="24" t="n"/>
      <c r="K82" s="22" t="n"/>
      <c r="L82" s="22" t="n"/>
    </row>
    <row r="83" ht="36" customHeight="1">
      <c r="A83" s="16">
        <f>IF(D83="","","REQ-"&amp;TEXT(ROW()-6,"000"))</f>
        <v/>
      </c>
      <c r="B83" s="22" t="n"/>
      <c r="C83" s="22" t="n"/>
      <c r="D83" s="22" t="n"/>
      <c r="E83" s="22" t="n"/>
      <c r="F83" s="22" t="n"/>
      <c r="G83" s="22" t="n"/>
      <c r="H83" s="22" t="n"/>
      <c r="I83" s="24" t="n"/>
      <c r="J83" s="24" t="n"/>
      <c r="K83" s="22" t="n"/>
      <c r="L83" s="22" t="n"/>
    </row>
    <row r="84" ht="36" customHeight="1">
      <c r="A84" s="16">
        <f>IF(D84="","","REQ-"&amp;TEXT(ROW()-6,"000"))</f>
        <v/>
      </c>
      <c r="B84" s="22" t="n"/>
      <c r="C84" s="22" t="n"/>
      <c r="D84" s="22" t="n"/>
      <c r="E84" s="22" t="n"/>
      <c r="F84" s="22" t="n"/>
      <c r="G84" s="22" t="n"/>
      <c r="H84" s="22" t="n"/>
      <c r="I84" s="24" t="n"/>
      <c r="J84" s="24" t="n"/>
      <c r="K84" s="22" t="n"/>
      <c r="L84" s="22" t="n"/>
    </row>
    <row r="85" ht="36" customHeight="1">
      <c r="A85" s="16">
        <f>IF(D85="","","REQ-"&amp;TEXT(ROW()-6,"000"))</f>
        <v/>
      </c>
      <c r="B85" s="22" t="n"/>
      <c r="C85" s="22" t="n"/>
      <c r="D85" s="22" t="n"/>
      <c r="E85" s="22" t="n"/>
      <c r="F85" s="22" t="n"/>
      <c r="G85" s="22" t="n"/>
      <c r="H85" s="22" t="n"/>
      <c r="I85" s="24" t="n"/>
      <c r="J85" s="24" t="n"/>
      <c r="K85" s="22" t="n"/>
      <c r="L85" s="22" t="n"/>
    </row>
    <row r="86" ht="36" customHeight="1">
      <c r="A86" s="16">
        <f>IF(D86="","","REQ-"&amp;TEXT(ROW()-6,"000"))</f>
        <v/>
      </c>
      <c r="B86" s="22" t="n"/>
      <c r="C86" s="22" t="n"/>
      <c r="D86" s="22" t="n"/>
      <c r="E86" s="22" t="n"/>
      <c r="F86" s="22" t="n"/>
      <c r="G86" s="22" t="n"/>
      <c r="H86" s="22" t="n"/>
      <c r="I86" s="24" t="n"/>
      <c r="J86" s="24" t="n"/>
      <c r="K86" s="22" t="n"/>
      <c r="L86" s="22" t="n"/>
    </row>
    <row r="87" ht="36" customHeight="1">
      <c r="A87" s="16">
        <f>IF(D87="","","REQ-"&amp;TEXT(ROW()-6,"000"))</f>
        <v/>
      </c>
      <c r="B87" s="22" t="n"/>
      <c r="C87" s="22" t="n"/>
      <c r="D87" s="22" t="n"/>
      <c r="E87" s="22" t="n"/>
      <c r="F87" s="22" t="n"/>
      <c r="G87" s="22" t="n"/>
      <c r="H87" s="22" t="n"/>
      <c r="I87" s="24" t="n"/>
      <c r="J87" s="24" t="n"/>
      <c r="K87" s="22" t="n"/>
      <c r="L87" s="22" t="n"/>
    </row>
    <row r="88" ht="36" customHeight="1">
      <c r="A88" s="16">
        <f>IF(D88="","","REQ-"&amp;TEXT(ROW()-6,"000"))</f>
        <v/>
      </c>
      <c r="B88" s="22" t="n"/>
      <c r="C88" s="22" t="n"/>
      <c r="D88" s="22" t="n"/>
      <c r="E88" s="22" t="n"/>
      <c r="F88" s="22" t="n"/>
      <c r="G88" s="22" t="n"/>
      <c r="H88" s="22" t="n"/>
      <c r="I88" s="24" t="n"/>
      <c r="J88" s="24" t="n"/>
      <c r="K88" s="22" t="n"/>
      <c r="L88" s="22" t="n"/>
    </row>
    <row r="89" ht="36" customHeight="1">
      <c r="A89" s="16">
        <f>IF(D89="","","REQ-"&amp;TEXT(ROW()-6,"000"))</f>
        <v/>
      </c>
      <c r="B89" s="22" t="n"/>
      <c r="C89" s="22" t="n"/>
      <c r="D89" s="22" t="n"/>
      <c r="E89" s="22" t="n"/>
      <c r="F89" s="22" t="n"/>
      <c r="G89" s="22" t="n"/>
      <c r="H89" s="22" t="n"/>
      <c r="I89" s="24" t="n"/>
      <c r="J89" s="24" t="n"/>
      <c r="K89" s="22" t="n"/>
      <c r="L89" s="22" t="n"/>
    </row>
    <row r="90" ht="36" customHeight="1">
      <c r="A90" s="16">
        <f>IF(D90="","","REQ-"&amp;TEXT(ROW()-6,"000"))</f>
        <v/>
      </c>
      <c r="B90" s="22" t="n"/>
      <c r="C90" s="22" t="n"/>
      <c r="D90" s="22" t="n"/>
      <c r="E90" s="22" t="n"/>
      <c r="F90" s="22" t="n"/>
      <c r="G90" s="22" t="n"/>
      <c r="H90" s="22" t="n"/>
      <c r="I90" s="24" t="n"/>
      <c r="J90" s="24" t="n"/>
      <c r="K90" s="22" t="n"/>
      <c r="L90" s="22" t="n"/>
    </row>
    <row r="91" ht="36" customHeight="1">
      <c r="A91" s="16">
        <f>IF(D91="","","REQ-"&amp;TEXT(ROW()-6,"000"))</f>
        <v/>
      </c>
      <c r="B91" s="22" t="n"/>
      <c r="C91" s="22" t="n"/>
      <c r="D91" s="22" t="n"/>
      <c r="E91" s="22" t="n"/>
      <c r="F91" s="22" t="n"/>
      <c r="G91" s="22" t="n"/>
      <c r="H91" s="22" t="n"/>
      <c r="I91" s="24" t="n"/>
      <c r="J91" s="24" t="n"/>
      <c r="K91" s="22" t="n"/>
      <c r="L91" s="22" t="n"/>
    </row>
    <row r="92" ht="36" customHeight="1">
      <c r="A92" s="16">
        <f>IF(D92="","","REQ-"&amp;TEXT(ROW()-6,"000"))</f>
        <v/>
      </c>
      <c r="B92" s="22" t="n"/>
      <c r="C92" s="22" t="n"/>
      <c r="D92" s="22" t="n"/>
      <c r="E92" s="22" t="n"/>
      <c r="F92" s="22" t="n"/>
      <c r="G92" s="22" t="n"/>
      <c r="H92" s="22" t="n"/>
      <c r="I92" s="24" t="n"/>
      <c r="J92" s="24" t="n"/>
      <c r="K92" s="22" t="n"/>
      <c r="L92" s="22" t="n"/>
    </row>
    <row r="93" ht="36" customHeight="1">
      <c r="A93" s="16">
        <f>IF(D93="","","REQ-"&amp;TEXT(ROW()-6,"000"))</f>
        <v/>
      </c>
      <c r="B93" s="22" t="n"/>
      <c r="C93" s="22" t="n"/>
      <c r="D93" s="22" t="n"/>
      <c r="E93" s="22" t="n"/>
      <c r="F93" s="22" t="n"/>
      <c r="G93" s="22" t="n"/>
      <c r="H93" s="22" t="n"/>
      <c r="I93" s="24" t="n"/>
      <c r="J93" s="24" t="n"/>
      <c r="K93" s="22" t="n"/>
      <c r="L93" s="22" t="n"/>
    </row>
    <row r="94" ht="36" customHeight="1">
      <c r="A94" s="16">
        <f>IF(D94="","","REQ-"&amp;TEXT(ROW()-6,"000"))</f>
        <v/>
      </c>
      <c r="B94" s="22" t="n"/>
      <c r="C94" s="22" t="n"/>
      <c r="D94" s="22" t="n"/>
      <c r="E94" s="22" t="n"/>
      <c r="F94" s="22" t="n"/>
      <c r="G94" s="22" t="n"/>
      <c r="H94" s="22" t="n"/>
      <c r="I94" s="24" t="n"/>
      <c r="J94" s="24" t="n"/>
      <c r="K94" s="22" t="n"/>
      <c r="L94" s="22" t="n"/>
    </row>
    <row r="95" ht="36" customHeight="1">
      <c r="A95" s="16">
        <f>IF(D95="","","REQ-"&amp;TEXT(ROW()-6,"000"))</f>
        <v/>
      </c>
      <c r="B95" s="22" t="n"/>
      <c r="C95" s="22" t="n"/>
      <c r="D95" s="22" t="n"/>
      <c r="E95" s="22" t="n"/>
      <c r="F95" s="22" t="n"/>
      <c r="G95" s="22" t="n"/>
      <c r="H95" s="22" t="n"/>
      <c r="I95" s="24" t="n"/>
      <c r="J95" s="24" t="n"/>
      <c r="K95" s="22" t="n"/>
      <c r="L95" s="22" t="n"/>
    </row>
    <row r="96" ht="36" customHeight="1">
      <c r="A96" s="16">
        <f>IF(D96="","","REQ-"&amp;TEXT(ROW()-6,"000"))</f>
        <v/>
      </c>
      <c r="B96" s="22" t="n"/>
      <c r="C96" s="22" t="n"/>
      <c r="D96" s="22" t="n"/>
      <c r="E96" s="22" t="n"/>
      <c r="F96" s="22" t="n"/>
      <c r="G96" s="22" t="n"/>
      <c r="H96" s="22" t="n"/>
      <c r="I96" s="24" t="n"/>
      <c r="J96" s="24" t="n"/>
      <c r="K96" s="22" t="n"/>
      <c r="L96" s="22" t="n"/>
    </row>
    <row r="97" ht="36" customHeight="1">
      <c r="A97" s="16">
        <f>IF(D97="","","REQ-"&amp;TEXT(ROW()-6,"000"))</f>
        <v/>
      </c>
      <c r="B97" s="22" t="n"/>
      <c r="C97" s="22" t="n"/>
      <c r="D97" s="22" t="n"/>
      <c r="E97" s="22" t="n"/>
      <c r="F97" s="22" t="n"/>
      <c r="G97" s="22" t="n"/>
      <c r="H97" s="22" t="n"/>
      <c r="I97" s="24" t="n"/>
      <c r="J97" s="24" t="n"/>
      <c r="K97" s="22" t="n"/>
      <c r="L97" s="22" t="n"/>
    </row>
    <row r="98" ht="36" customHeight="1">
      <c r="A98" s="16">
        <f>IF(D98="","","REQ-"&amp;TEXT(ROW()-6,"000"))</f>
        <v/>
      </c>
      <c r="B98" s="22" t="n"/>
      <c r="C98" s="22" t="n"/>
      <c r="D98" s="22" t="n"/>
      <c r="E98" s="22" t="n"/>
      <c r="F98" s="22" t="n"/>
      <c r="G98" s="22" t="n"/>
      <c r="H98" s="22" t="n"/>
      <c r="I98" s="24" t="n"/>
      <c r="J98" s="24" t="n"/>
      <c r="K98" s="22" t="n"/>
      <c r="L98" s="22" t="n"/>
    </row>
    <row r="99" ht="36" customHeight="1">
      <c r="A99" s="16">
        <f>IF(D99="","","REQ-"&amp;TEXT(ROW()-6,"000"))</f>
        <v/>
      </c>
      <c r="B99" s="22" t="n"/>
      <c r="C99" s="22" t="n"/>
      <c r="D99" s="22" t="n"/>
      <c r="E99" s="22" t="n"/>
      <c r="F99" s="22" t="n"/>
      <c r="G99" s="22" t="n"/>
      <c r="H99" s="22" t="n"/>
      <c r="I99" s="24" t="n"/>
      <c r="J99" s="24" t="n"/>
      <c r="K99" s="22" t="n"/>
      <c r="L99" s="22" t="n"/>
    </row>
    <row r="100" ht="36" customHeight="1">
      <c r="A100" s="16">
        <f>IF(D100="","","REQ-"&amp;TEXT(ROW()-6,"000"))</f>
        <v/>
      </c>
      <c r="B100" s="22" t="n"/>
      <c r="C100" s="22" t="n"/>
      <c r="D100" s="22" t="n"/>
      <c r="E100" s="22" t="n"/>
      <c r="F100" s="22" t="n"/>
      <c r="G100" s="22" t="n"/>
      <c r="H100" s="22" t="n"/>
      <c r="I100" s="24" t="n"/>
      <c r="J100" s="24" t="n"/>
      <c r="K100" s="22" t="n"/>
      <c r="L100" s="22" t="n"/>
    </row>
    <row r="101" ht="36" customHeight="1">
      <c r="A101" s="16">
        <f>IF(D101="","","REQ-"&amp;TEXT(ROW()-6,"000"))</f>
        <v/>
      </c>
      <c r="B101" s="22" t="n"/>
      <c r="C101" s="22" t="n"/>
      <c r="D101" s="22" t="n"/>
      <c r="E101" s="22" t="n"/>
      <c r="F101" s="22" t="n"/>
      <c r="G101" s="22" t="n"/>
      <c r="H101" s="22" t="n"/>
      <c r="I101" s="24" t="n"/>
      <c r="J101" s="24" t="n"/>
      <c r="K101" s="22" t="n"/>
      <c r="L101" s="22" t="n"/>
    </row>
    <row r="102" ht="36" customHeight="1">
      <c r="A102" s="16">
        <f>IF(D102="","","REQ-"&amp;TEXT(ROW()-6,"000"))</f>
        <v/>
      </c>
      <c r="B102" s="22" t="n"/>
      <c r="C102" s="22" t="n"/>
      <c r="D102" s="22" t="n"/>
      <c r="E102" s="22" t="n"/>
      <c r="F102" s="22" t="n"/>
      <c r="G102" s="22" t="n"/>
      <c r="H102" s="22" t="n"/>
      <c r="I102" s="24" t="n"/>
      <c r="J102" s="24" t="n"/>
      <c r="K102" s="22" t="n"/>
      <c r="L102" s="22" t="n"/>
    </row>
    <row r="103" ht="36" customHeight="1">
      <c r="A103" s="16">
        <f>IF(D103="","","REQ-"&amp;TEXT(ROW()-6,"000"))</f>
        <v/>
      </c>
      <c r="B103" s="22" t="n"/>
      <c r="C103" s="22" t="n"/>
      <c r="D103" s="22" t="n"/>
      <c r="E103" s="22" t="n"/>
      <c r="F103" s="22" t="n"/>
      <c r="G103" s="22" t="n"/>
      <c r="H103" s="22" t="n"/>
      <c r="I103" s="24" t="n"/>
      <c r="J103" s="24" t="n"/>
      <c r="K103" s="22" t="n"/>
      <c r="L103" s="22" t="n"/>
    </row>
    <row r="104" ht="36" customHeight="1">
      <c r="A104" s="16">
        <f>IF(D104="","","REQ-"&amp;TEXT(ROW()-6,"000"))</f>
        <v/>
      </c>
      <c r="B104" s="22" t="n"/>
      <c r="C104" s="22" t="n"/>
      <c r="D104" s="22" t="n"/>
      <c r="E104" s="22" t="n"/>
      <c r="F104" s="22" t="n"/>
      <c r="G104" s="22" t="n"/>
      <c r="H104" s="22" t="n"/>
      <c r="I104" s="24" t="n"/>
      <c r="J104" s="24" t="n"/>
      <c r="K104" s="22" t="n"/>
      <c r="L104" s="22" t="n"/>
    </row>
    <row r="105" ht="36" customHeight="1">
      <c r="A105" s="16">
        <f>IF(D105="","","REQ-"&amp;TEXT(ROW()-6,"000"))</f>
        <v/>
      </c>
      <c r="B105" s="22" t="n"/>
      <c r="C105" s="22" t="n"/>
      <c r="D105" s="22" t="n"/>
      <c r="E105" s="22" t="n"/>
      <c r="F105" s="22" t="n"/>
      <c r="G105" s="22" t="n"/>
      <c r="H105" s="22" t="n"/>
      <c r="I105" s="24" t="n"/>
      <c r="J105" s="24" t="n"/>
      <c r="K105" s="22" t="n"/>
      <c r="L105" s="22" t="n"/>
    </row>
    <row r="106" ht="36" customHeight="1">
      <c r="A106" s="16">
        <f>IF(D106="","","REQ-"&amp;TEXT(ROW()-6,"000"))</f>
        <v/>
      </c>
      <c r="B106" s="22" t="n"/>
      <c r="C106" s="22" t="n"/>
      <c r="D106" s="22" t="n"/>
      <c r="E106" s="22" t="n"/>
      <c r="F106" s="22" t="n"/>
      <c r="G106" s="22" t="n"/>
      <c r="H106" s="22" t="n"/>
      <c r="I106" s="24" t="n"/>
      <c r="J106" s="24" t="n"/>
      <c r="K106" s="22" t="n"/>
      <c r="L106" s="22" t="n"/>
    </row>
    <row r="107" ht="36" customHeight="1">
      <c r="A107" s="16">
        <f>IF(D107="","","REQ-"&amp;TEXT(ROW()-6,"000"))</f>
        <v/>
      </c>
      <c r="B107" s="22" t="n"/>
      <c r="C107" s="22" t="n"/>
      <c r="D107" s="22" t="n"/>
      <c r="E107" s="22" t="n"/>
      <c r="F107" s="22" t="n"/>
      <c r="G107" s="22" t="n"/>
      <c r="H107" s="22" t="n"/>
      <c r="I107" s="24" t="n"/>
      <c r="J107" s="24" t="n"/>
      <c r="K107" s="22" t="n"/>
      <c r="L107" s="22" t="n"/>
    </row>
    <row r="108" ht="36" customHeight="1">
      <c r="A108" s="16">
        <f>IF(D108="","","REQ-"&amp;TEXT(ROW()-6,"000"))</f>
        <v/>
      </c>
      <c r="B108" s="22" t="n"/>
      <c r="C108" s="22" t="n"/>
      <c r="D108" s="22" t="n"/>
      <c r="E108" s="22" t="n"/>
      <c r="F108" s="22" t="n"/>
      <c r="G108" s="22" t="n"/>
      <c r="H108" s="22" t="n"/>
      <c r="I108" s="24" t="n"/>
      <c r="J108" s="24" t="n"/>
      <c r="K108" s="22" t="n"/>
      <c r="L108" s="22" t="n"/>
    </row>
    <row r="109" ht="36" customHeight="1">
      <c r="A109" s="16">
        <f>IF(D109="","","REQ-"&amp;TEXT(ROW()-6,"000"))</f>
        <v/>
      </c>
      <c r="B109" s="22" t="n"/>
      <c r="C109" s="22" t="n"/>
      <c r="D109" s="22" t="n"/>
      <c r="E109" s="22" t="n"/>
      <c r="F109" s="22" t="n"/>
      <c r="G109" s="22" t="n"/>
      <c r="H109" s="22" t="n"/>
      <c r="I109" s="24" t="n"/>
      <c r="J109" s="24" t="n"/>
      <c r="K109" s="22" t="n"/>
      <c r="L109" s="22" t="n"/>
    </row>
    <row r="110" ht="36" customHeight="1">
      <c r="A110" s="16">
        <f>IF(D110="","","REQ-"&amp;TEXT(ROW()-6,"000"))</f>
        <v/>
      </c>
      <c r="B110" s="22" t="n"/>
      <c r="C110" s="22" t="n"/>
      <c r="D110" s="22" t="n"/>
      <c r="E110" s="22" t="n"/>
      <c r="F110" s="22" t="n"/>
      <c r="G110" s="22" t="n"/>
      <c r="H110" s="22" t="n"/>
      <c r="I110" s="24" t="n"/>
      <c r="J110" s="24" t="n"/>
      <c r="K110" s="22" t="n"/>
      <c r="L110" s="22" t="n"/>
    </row>
    <row r="111" ht="36" customHeight="1">
      <c r="A111" s="16">
        <f>IF(D111="","","REQ-"&amp;TEXT(ROW()-6,"000"))</f>
        <v/>
      </c>
      <c r="B111" s="22" t="n"/>
      <c r="C111" s="22" t="n"/>
      <c r="D111" s="22" t="n"/>
      <c r="E111" s="22" t="n"/>
      <c r="F111" s="22" t="n"/>
      <c r="G111" s="22" t="n"/>
      <c r="H111" s="22" t="n"/>
      <c r="I111" s="24" t="n"/>
      <c r="J111" s="24" t="n"/>
      <c r="K111" s="22" t="n"/>
      <c r="L111" s="22" t="n"/>
    </row>
    <row r="112" ht="36" customHeight="1">
      <c r="A112" s="16">
        <f>IF(D112="","","REQ-"&amp;TEXT(ROW()-6,"000"))</f>
        <v/>
      </c>
      <c r="B112" s="22" t="n"/>
      <c r="C112" s="22" t="n"/>
      <c r="D112" s="22" t="n"/>
      <c r="E112" s="22" t="n"/>
      <c r="F112" s="22" t="n"/>
      <c r="G112" s="22" t="n"/>
      <c r="H112" s="22" t="n"/>
      <c r="I112" s="24" t="n"/>
      <c r="J112" s="24" t="n"/>
      <c r="K112" s="22" t="n"/>
      <c r="L112" s="22" t="n"/>
    </row>
    <row r="113" ht="36" customHeight="1">
      <c r="A113" s="16">
        <f>IF(D113="","","REQ-"&amp;TEXT(ROW()-6,"000"))</f>
        <v/>
      </c>
      <c r="B113" s="22" t="n"/>
      <c r="C113" s="22" t="n"/>
      <c r="D113" s="22" t="n"/>
      <c r="E113" s="22" t="n"/>
      <c r="F113" s="22" t="n"/>
      <c r="G113" s="22" t="n"/>
      <c r="H113" s="22" t="n"/>
      <c r="I113" s="24" t="n"/>
      <c r="J113" s="24" t="n"/>
      <c r="K113" s="22" t="n"/>
      <c r="L113" s="22" t="n"/>
    </row>
    <row r="114" ht="36" customHeight="1">
      <c r="A114" s="16">
        <f>IF(D114="","","REQ-"&amp;TEXT(ROW()-6,"000"))</f>
        <v/>
      </c>
      <c r="B114" s="22" t="n"/>
      <c r="C114" s="22" t="n"/>
      <c r="D114" s="22" t="n"/>
      <c r="E114" s="22" t="n"/>
      <c r="F114" s="22" t="n"/>
      <c r="G114" s="22" t="n"/>
      <c r="H114" s="22" t="n"/>
      <c r="I114" s="24" t="n"/>
      <c r="J114" s="24" t="n"/>
      <c r="K114" s="22" t="n"/>
      <c r="L114" s="22" t="n"/>
    </row>
    <row r="115" ht="36" customHeight="1">
      <c r="A115" s="16">
        <f>IF(D115="","","REQ-"&amp;TEXT(ROW()-6,"000"))</f>
        <v/>
      </c>
      <c r="B115" s="22" t="n"/>
      <c r="C115" s="22" t="n"/>
      <c r="D115" s="22" t="n"/>
      <c r="E115" s="22" t="n"/>
      <c r="F115" s="22" t="n"/>
      <c r="G115" s="22" t="n"/>
      <c r="H115" s="22" t="n"/>
      <c r="I115" s="24" t="n"/>
      <c r="J115" s="24" t="n"/>
      <c r="K115" s="22" t="n"/>
      <c r="L115" s="22" t="n"/>
    </row>
    <row r="116" ht="36" customHeight="1">
      <c r="A116" s="16">
        <f>IF(D116="","","REQ-"&amp;TEXT(ROW()-6,"000"))</f>
        <v/>
      </c>
      <c r="B116" s="22" t="n"/>
      <c r="C116" s="22" t="n"/>
      <c r="D116" s="22" t="n"/>
      <c r="E116" s="22" t="n"/>
      <c r="F116" s="22" t="n"/>
      <c r="G116" s="22" t="n"/>
      <c r="H116" s="22" t="n"/>
      <c r="I116" s="24" t="n"/>
      <c r="J116" s="24" t="n"/>
      <c r="K116" s="22" t="n"/>
      <c r="L116" s="22" t="n"/>
    </row>
    <row r="117" ht="36" customHeight="1">
      <c r="A117" s="16">
        <f>IF(D117="","","REQ-"&amp;TEXT(ROW()-6,"000"))</f>
        <v/>
      </c>
      <c r="B117" s="22" t="n"/>
      <c r="C117" s="22" t="n"/>
      <c r="D117" s="22" t="n"/>
      <c r="E117" s="22" t="n"/>
      <c r="F117" s="22" t="n"/>
      <c r="G117" s="22" t="n"/>
      <c r="H117" s="22" t="n"/>
      <c r="I117" s="24" t="n"/>
      <c r="J117" s="24" t="n"/>
      <c r="K117" s="22" t="n"/>
      <c r="L117" s="22" t="n"/>
    </row>
    <row r="118" ht="36" customHeight="1">
      <c r="A118" s="16">
        <f>IF(D118="","","REQ-"&amp;TEXT(ROW()-6,"000"))</f>
        <v/>
      </c>
      <c r="B118" s="22" t="n"/>
      <c r="C118" s="22" t="n"/>
      <c r="D118" s="22" t="n"/>
      <c r="E118" s="22" t="n"/>
      <c r="F118" s="22" t="n"/>
      <c r="G118" s="22" t="n"/>
      <c r="H118" s="22" t="n"/>
      <c r="I118" s="24" t="n"/>
      <c r="J118" s="24" t="n"/>
      <c r="K118" s="22" t="n"/>
      <c r="L118" s="22" t="n"/>
    </row>
    <row r="119" ht="36" customHeight="1">
      <c r="A119" s="16">
        <f>IF(D119="","","REQ-"&amp;TEXT(ROW()-6,"000"))</f>
        <v/>
      </c>
      <c r="B119" s="22" t="n"/>
      <c r="C119" s="22" t="n"/>
      <c r="D119" s="22" t="n"/>
      <c r="E119" s="22" t="n"/>
      <c r="F119" s="22" t="n"/>
      <c r="G119" s="22" t="n"/>
      <c r="H119" s="22" t="n"/>
      <c r="I119" s="24" t="n"/>
      <c r="J119" s="24" t="n"/>
      <c r="K119" s="22" t="n"/>
      <c r="L119" s="22" t="n"/>
    </row>
    <row r="120" ht="36" customHeight="1">
      <c r="A120" s="16">
        <f>IF(D120="","","REQ-"&amp;TEXT(ROW()-6,"000"))</f>
        <v/>
      </c>
      <c r="B120" s="22" t="n"/>
      <c r="C120" s="22" t="n"/>
      <c r="D120" s="22" t="n"/>
      <c r="E120" s="22" t="n"/>
      <c r="F120" s="22" t="n"/>
      <c r="G120" s="22" t="n"/>
      <c r="H120" s="22" t="n"/>
      <c r="I120" s="24" t="n"/>
      <c r="J120" s="24" t="n"/>
      <c r="K120" s="22" t="n"/>
      <c r="L120" s="22" t="n"/>
    </row>
    <row r="121" ht="36" customHeight="1">
      <c r="A121" s="16">
        <f>IF(D121="","","REQ-"&amp;TEXT(ROW()-6,"000"))</f>
        <v/>
      </c>
      <c r="B121" s="22" t="n"/>
      <c r="C121" s="22" t="n"/>
      <c r="D121" s="22" t="n"/>
      <c r="E121" s="22" t="n"/>
      <c r="F121" s="22" t="n"/>
      <c r="G121" s="22" t="n"/>
      <c r="H121" s="22" t="n"/>
      <c r="I121" s="24" t="n"/>
      <c r="J121" s="24" t="n"/>
      <c r="K121" s="22" t="n"/>
      <c r="L121" s="22" t="n"/>
    </row>
    <row r="122" ht="36" customHeight="1">
      <c r="A122" s="16">
        <f>IF(D122="","","REQ-"&amp;TEXT(ROW()-6,"000"))</f>
        <v/>
      </c>
      <c r="B122" s="22" t="n"/>
      <c r="C122" s="22" t="n"/>
      <c r="D122" s="22" t="n"/>
      <c r="E122" s="22" t="n"/>
      <c r="F122" s="22" t="n"/>
      <c r="G122" s="22" t="n"/>
      <c r="H122" s="22" t="n"/>
      <c r="I122" s="24" t="n"/>
      <c r="J122" s="24" t="n"/>
      <c r="K122" s="22" t="n"/>
      <c r="L122" s="22" t="n"/>
    </row>
    <row r="123" ht="36" customHeight="1">
      <c r="A123" s="16">
        <f>IF(D123="","","REQ-"&amp;TEXT(ROW()-6,"000"))</f>
        <v/>
      </c>
      <c r="B123" s="22" t="n"/>
      <c r="C123" s="22" t="n"/>
      <c r="D123" s="22" t="n"/>
      <c r="E123" s="22" t="n"/>
      <c r="F123" s="22" t="n"/>
      <c r="G123" s="22" t="n"/>
      <c r="H123" s="22" t="n"/>
      <c r="I123" s="24" t="n"/>
      <c r="J123" s="24" t="n"/>
      <c r="K123" s="22" t="n"/>
      <c r="L123" s="22" t="n"/>
    </row>
    <row r="124" ht="36" customHeight="1">
      <c r="A124" s="16">
        <f>IF(D124="","","REQ-"&amp;TEXT(ROW()-6,"000"))</f>
        <v/>
      </c>
      <c r="B124" s="22" t="n"/>
      <c r="C124" s="22" t="n"/>
      <c r="D124" s="22" t="n"/>
      <c r="E124" s="22" t="n"/>
      <c r="F124" s="22" t="n"/>
      <c r="G124" s="22" t="n"/>
      <c r="H124" s="22" t="n"/>
      <c r="I124" s="24" t="n"/>
      <c r="J124" s="24" t="n"/>
      <c r="K124" s="22" t="n"/>
      <c r="L124" s="22" t="n"/>
    </row>
    <row r="125" ht="36" customHeight="1">
      <c r="A125" s="16">
        <f>IF(D125="","","REQ-"&amp;TEXT(ROW()-6,"000"))</f>
        <v/>
      </c>
      <c r="B125" s="22" t="n"/>
      <c r="C125" s="22" t="n"/>
      <c r="D125" s="22" t="n"/>
      <c r="E125" s="22" t="n"/>
      <c r="F125" s="22" t="n"/>
      <c r="G125" s="22" t="n"/>
      <c r="H125" s="22" t="n"/>
      <c r="I125" s="24" t="n"/>
      <c r="J125" s="24" t="n"/>
      <c r="K125" s="22" t="n"/>
      <c r="L125" s="22" t="n"/>
    </row>
    <row r="126" ht="36" customHeight="1">
      <c r="A126" s="16">
        <f>IF(D126="","","REQ-"&amp;TEXT(ROW()-6,"000"))</f>
        <v/>
      </c>
      <c r="B126" s="22" t="n"/>
      <c r="C126" s="22" t="n"/>
      <c r="D126" s="22" t="n"/>
      <c r="E126" s="22" t="n"/>
      <c r="F126" s="22" t="n"/>
      <c r="G126" s="22" t="n"/>
      <c r="H126" s="22" t="n"/>
      <c r="I126" s="24" t="n"/>
      <c r="J126" s="24" t="n"/>
      <c r="K126" s="22" t="n"/>
      <c r="L126" s="22" t="n"/>
    </row>
    <row r="127" ht="36" customHeight="1">
      <c r="A127" s="16">
        <f>IF(D127="","","REQ-"&amp;TEXT(ROW()-6,"000"))</f>
        <v/>
      </c>
      <c r="B127" s="22" t="n"/>
      <c r="C127" s="22" t="n"/>
      <c r="D127" s="22" t="n"/>
      <c r="E127" s="22" t="n"/>
      <c r="F127" s="22" t="n"/>
      <c r="G127" s="22" t="n"/>
      <c r="H127" s="22" t="n"/>
      <c r="I127" s="24" t="n"/>
      <c r="J127" s="24" t="n"/>
      <c r="K127" s="22" t="n"/>
      <c r="L127" s="22" t="n"/>
    </row>
    <row r="128" ht="36" customHeight="1">
      <c r="A128" s="16">
        <f>IF(D128="","","REQ-"&amp;TEXT(ROW()-6,"000"))</f>
        <v/>
      </c>
      <c r="B128" s="22" t="n"/>
      <c r="C128" s="22" t="n"/>
      <c r="D128" s="22" t="n"/>
      <c r="E128" s="22" t="n"/>
      <c r="F128" s="22" t="n"/>
      <c r="G128" s="22" t="n"/>
      <c r="H128" s="22" t="n"/>
      <c r="I128" s="24" t="n"/>
      <c r="J128" s="24" t="n"/>
      <c r="K128" s="22" t="n"/>
      <c r="L128" s="22" t="n"/>
    </row>
    <row r="129" ht="36" customHeight="1">
      <c r="A129" s="16">
        <f>IF(D129="","","REQ-"&amp;TEXT(ROW()-6,"000"))</f>
        <v/>
      </c>
      <c r="B129" s="22" t="n"/>
      <c r="C129" s="22" t="n"/>
      <c r="D129" s="22" t="n"/>
      <c r="E129" s="22" t="n"/>
      <c r="F129" s="22" t="n"/>
      <c r="G129" s="22" t="n"/>
      <c r="H129" s="22" t="n"/>
      <c r="I129" s="24" t="n"/>
      <c r="J129" s="24" t="n"/>
      <c r="K129" s="22" t="n"/>
      <c r="L129" s="22" t="n"/>
    </row>
    <row r="130" ht="36" customHeight="1">
      <c r="A130" s="16">
        <f>IF(D130="","","REQ-"&amp;TEXT(ROW()-6,"000"))</f>
        <v/>
      </c>
      <c r="B130" s="22" t="n"/>
      <c r="C130" s="22" t="n"/>
      <c r="D130" s="22" t="n"/>
      <c r="E130" s="22" t="n"/>
      <c r="F130" s="22" t="n"/>
      <c r="G130" s="22" t="n"/>
      <c r="H130" s="22" t="n"/>
      <c r="I130" s="24" t="n"/>
      <c r="J130" s="24" t="n"/>
      <c r="K130" s="22" t="n"/>
      <c r="L130" s="22" t="n"/>
    </row>
    <row r="131" ht="36" customHeight="1">
      <c r="A131" s="16">
        <f>IF(D131="","","REQ-"&amp;TEXT(ROW()-6,"000"))</f>
        <v/>
      </c>
      <c r="B131" s="22" t="n"/>
      <c r="C131" s="22" t="n"/>
      <c r="D131" s="22" t="n"/>
      <c r="E131" s="22" t="n"/>
      <c r="F131" s="22" t="n"/>
      <c r="G131" s="22" t="n"/>
      <c r="H131" s="22" t="n"/>
      <c r="I131" s="24" t="n"/>
      <c r="J131" s="24" t="n"/>
      <c r="K131" s="22" t="n"/>
      <c r="L131" s="22" t="n"/>
    </row>
    <row r="132" ht="36" customHeight="1">
      <c r="A132" s="16">
        <f>IF(D132="","","REQ-"&amp;TEXT(ROW()-6,"000"))</f>
        <v/>
      </c>
      <c r="B132" s="22" t="n"/>
      <c r="C132" s="22" t="n"/>
      <c r="D132" s="22" t="n"/>
      <c r="E132" s="22" t="n"/>
      <c r="F132" s="22" t="n"/>
      <c r="G132" s="22" t="n"/>
      <c r="H132" s="22" t="n"/>
      <c r="I132" s="24" t="n"/>
      <c r="J132" s="24" t="n"/>
      <c r="K132" s="22" t="n"/>
      <c r="L132" s="22" t="n"/>
    </row>
    <row r="133" ht="36" customHeight="1">
      <c r="A133" s="16">
        <f>IF(D133="","","REQ-"&amp;TEXT(ROW()-6,"000"))</f>
        <v/>
      </c>
      <c r="B133" s="22" t="n"/>
      <c r="C133" s="22" t="n"/>
      <c r="D133" s="22" t="n"/>
      <c r="E133" s="22" t="n"/>
      <c r="F133" s="22" t="n"/>
      <c r="G133" s="22" t="n"/>
      <c r="H133" s="22" t="n"/>
      <c r="I133" s="24" t="n"/>
      <c r="J133" s="24" t="n"/>
      <c r="K133" s="22" t="n"/>
      <c r="L133" s="22" t="n"/>
    </row>
    <row r="134" ht="36" customHeight="1">
      <c r="A134" s="16">
        <f>IF(D134="","","REQ-"&amp;TEXT(ROW()-6,"000"))</f>
        <v/>
      </c>
      <c r="B134" s="22" t="n"/>
      <c r="C134" s="22" t="n"/>
      <c r="D134" s="22" t="n"/>
      <c r="E134" s="22" t="n"/>
      <c r="F134" s="22" t="n"/>
      <c r="G134" s="22" t="n"/>
      <c r="H134" s="22" t="n"/>
      <c r="I134" s="24" t="n"/>
      <c r="J134" s="24" t="n"/>
      <c r="K134" s="22" t="n"/>
      <c r="L134" s="22" t="n"/>
    </row>
    <row r="135" ht="36" customHeight="1">
      <c r="A135" s="16">
        <f>IF(D135="","","REQ-"&amp;TEXT(ROW()-6,"000"))</f>
        <v/>
      </c>
      <c r="B135" s="22" t="n"/>
      <c r="C135" s="22" t="n"/>
      <c r="D135" s="22" t="n"/>
      <c r="E135" s="22" t="n"/>
      <c r="F135" s="22" t="n"/>
      <c r="G135" s="22" t="n"/>
      <c r="H135" s="22" t="n"/>
      <c r="I135" s="24" t="n"/>
      <c r="J135" s="24" t="n"/>
      <c r="K135" s="22" t="n"/>
      <c r="L135" s="22" t="n"/>
    </row>
    <row r="136" ht="36" customHeight="1">
      <c r="A136" s="16">
        <f>IF(D136="","","REQ-"&amp;TEXT(ROW()-6,"000"))</f>
        <v/>
      </c>
      <c r="B136" s="22" t="n"/>
      <c r="C136" s="22" t="n"/>
      <c r="D136" s="22" t="n"/>
      <c r="E136" s="22" t="n"/>
      <c r="F136" s="22" t="n"/>
      <c r="G136" s="22" t="n"/>
      <c r="H136" s="22" t="n"/>
      <c r="I136" s="24" t="n"/>
      <c r="J136" s="24" t="n"/>
      <c r="K136" s="22" t="n"/>
      <c r="L136" s="22" t="n"/>
    </row>
    <row r="137" ht="36" customHeight="1">
      <c r="A137" s="16">
        <f>IF(D137="","","REQ-"&amp;TEXT(ROW()-6,"000"))</f>
        <v/>
      </c>
      <c r="B137" s="22" t="n"/>
      <c r="C137" s="22" t="n"/>
      <c r="D137" s="22" t="n"/>
      <c r="E137" s="22" t="n"/>
      <c r="F137" s="22" t="n"/>
      <c r="G137" s="22" t="n"/>
      <c r="H137" s="22" t="n"/>
      <c r="I137" s="24" t="n"/>
      <c r="J137" s="24" t="n"/>
      <c r="K137" s="22" t="n"/>
      <c r="L137" s="22" t="n"/>
    </row>
    <row r="138" ht="36" customHeight="1">
      <c r="A138" s="16">
        <f>IF(D138="","","REQ-"&amp;TEXT(ROW()-6,"000"))</f>
        <v/>
      </c>
      <c r="B138" s="22" t="n"/>
      <c r="C138" s="22" t="n"/>
      <c r="D138" s="22" t="n"/>
      <c r="E138" s="22" t="n"/>
      <c r="F138" s="22" t="n"/>
      <c r="G138" s="22" t="n"/>
      <c r="H138" s="22" t="n"/>
      <c r="I138" s="24" t="n"/>
      <c r="J138" s="24" t="n"/>
      <c r="K138" s="22" t="n"/>
      <c r="L138" s="22" t="n"/>
    </row>
    <row r="139" ht="36" customHeight="1">
      <c r="A139" s="16">
        <f>IF(D139="","","REQ-"&amp;TEXT(ROW()-6,"000"))</f>
        <v/>
      </c>
      <c r="B139" s="22" t="n"/>
      <c r="C139" s="22" t="n"/>
      <c r="D139" s="22" t="n"/>
      <c r="E139" s="22" t="n"/>
      <c r="F139" s="22" t="n"/>
      <c r="G139" s="22" t="n"/>
      <c r="H139" s="22" t="n"/>
      <c r="I139" s="24" t="n"/>
      <c r="J139" s="24" t="n"/>
      <c r="K139" s="22" t="n"/>
      <c r="L139" s="22" t="n"/>
    </row>
    <row r="140" ht="36" customHeight="1">
      <c r="A140" s="16">
        <f>IF(D140="","","REQ-"&amp;TEXT(ROW()-6,"000"))</f>
        <v/>
      </c>
      <c r="B140" s="22" t="n"/>
      <c r="C140" s="22" t="n"/>
      <c r="D140" s="22" t="n"/>
      <c r="E140" s="22" t="n"/>
      <c r="F140" s="22" t="n"/>
      <c r="G140" s="22" t="n"/>
      <c r="H140" s="22" t="n"/>
      <c r="I140" s="24" t="n"/>
      <c r="J140" s="24" t="n"/>
      <c r="K140" s="22" t="n"/>
      <c r="L140" s="22" t="n"/>
    </row>
    <row r="141" ht="36" customHeight="1">
      <c r="A141" s="16">
        <f>IF(D141="","","REQ-"&amp;TEXT(ROW()-6,"000"))</f>
        <v/>
      </c>
      <c r="B141" s="22" t="n"/>
      <c r="C141" s="22" t="n"/>
      <c r="D141" s="22" t="n"/>
      <c r="E141" s="22" t="n"/>
      <c r="F141" s="22" t="n"/>
      <c r="G141" s="22" t="n"/>
      <c r="H141" s="22" t="n"/>
      <c r="I141" s="24" t="n"/>
      <c r="J141" s="24" t="n"/>
      <c r="K141" s="22" t="n"/>
      <c r="L141" s="22" t="n"/>
    </row>
    <row r="142" ht="36" customHeight="1">
      <c r="A142" s="16">
        <f>IF(D142="","","REQ-"&amp;TEXT(ROW()-6,"000"))</f>
        <v/>
      </c>
      <c r="B142" s="22" t="n"/>
      <c r="C142" s="22" t="n"/>
      <c r="D142" s="22" t="n"/>
      <c r="E142" s="22" t="n"/>
      <c r="F142" s="22" t="n"/>
      <c r="G142" s="22" t="n"/>
      <c r="H142" s="22" t="n"/>
      <c r="I142" s="24" t="n"/>
      <c r="J142" s="24" t="n"/>
      <c r="K142" s="22" t="n"/>
      <c r="L142" s="22" t="n"/>
    </row>
    <row r="143" ht="36" customHeight="1">
      <c r="A143" s="16">
        <f>IF(D143="","","REQ-"&amp;TEXT(ROW()-6,"000"))</f>
        <v/>
      </c>
      <c r="B143" s="22" t="n"/>
      <c r="C143" s="22" t="n"/>
      <c r="D143" s="22" t="n"/>
      <c r="E143" s="22" t="n"/>
      <c r="F143" s="22" t="n"/>
      <c r="G143" s="22" t="n"/>
      <c r="H143" s="22" t="n"/>
      <c r="I143" s="24" t="n"/>
      <c r="J143" s="24" t="n"/>
      <c r="K143" s="22" t="n"/>
      <c r="L143" s="22" t="n"/>
    </row>
    <row r="144" ht="36" customHeight="1">
      <c r="A144" s="16">
        <f>IF(D144="","","REQ-"&amp;TEXT(ROW()-6,"000"))</f>
        <v/>
      </c>
      <c r="B144" s="22" t="n"/>
      <c r="C144" s="22" t="n"/>
      <c r="D144" s="22" t="n"/>
      <c r="E144" s="22" t="n"/>
      <c r="F144" s="22" t="n"/>
      <c r="G144" s="22" t="n"/>
      <c r="H144" s="22" t="n"/>
      <c r="I144" s="24" t="n"/>
      <c r="J144" s="24" t="n"/>
      <c r="K144" s="22" t="n"/>
      <c r="L144" s="22" t="n"/>
    </row>
    <row r="145" ht="36" customHeight="1">
      <c r="A145" s="16">
        <f>IF(D145="","","REQ-"&amp;TEXT(ROW()-6,"000"))</f>
        <v/>
      </c>
      <c r="B145" s="22" t="n"/>
      <c r="C145" s="22" t="n"/>
      <c r="D145" s="22" t="n"/>
      <c r="E145" s="22" t="n"/>
      <c r="F145" s="22" t="n"/>
      <c r="G145" s="22" t="n"/>
      <c r="H145" s="22" t="n"/>
      <c r="I145" s="24" t="n"/>
      <c r="J145" s="24" t="n"/>
      <c r="K145" s="22" t="n"/>
      <c r="L145" s="22" t="n"/>
    </row>
    <row r="146" ht="36" customHeight="1">
      <c r="A146" s="16">
        <f>IF(D146="","","REQ-"&amp;TEXT(ROW()-6,"000"))</f>
        <v/>
      </c>
      <c r="B146" s="22" t="n"/>
      <c r="C146" s="22" t="n"/>
      <c r="D146" s="22" t="n"/>
      <c r="E146" s="22" t="n"/>
      <c r="F146" s="22" t="n"/>
      <c r="G146" s="22" t="n"/>
      <c r="H146" s="22" t="n"/>
      <c r="I146" s="24" t="n"/>
      <c r="J146" s="24" t="n"/>
      <c r="K146" s="22" t="n"/>
      <c r="L146" s="22" t="n"/>
    </row>
    <row r="147" ht="36" customHeight="1">
      <c r="A147" s="16">
        <f>IF(D147="","","REQ-"&amp;TEXT(ROW()-6,"000"))</f>
        <v/>
      </c>
      <c r="B147" s="22" t="n"/>
      <c r="C147" s="22" t="n"/>
      <c r="D147" s="22" t="n"/>
      <c r="E147" s="22" t="n"/>
      <c r="F147" s="22" t="n"/>
      <c r="G147" s="22" t="n"/>
      <c r="H147" s="22" t="n"/>
      <c r="I147" s="24" t="n"/>
      <c r="J147" s="24" t="n"/>
      <c r="K147" s="22" t="n"/>
      <c r="L147" s="22" t="n"/>
    </row>
    <row r="148" ht="36" customHeight="1">
      <c r="A148" s="16">
        <f>IF(D148="","","REQ-"&amp;TEXT(ROW()-6,"000"))</f>
        <v/>
      </c>
      <c r="B148" s="22" t="n"/>
      <c r="C148" s="22" t="n"/>
      <c r="D148" s="22" t="n"/>
      <c r="E148" s="22" t="n"/>
      <c r="F148" s="22" t="n"/>
      <c r="G148" s="22" t="n"/>
      <c r="H148" s="22" t="n"/>
      <c r="I148" s="24" t="n"/>
      <c r="J148" s="24" t="n"/>
      <c r="K148" s="22" t="n"/>
      <c r="L148" s="22" t="n"/>
    </row>
    <row r="149" ht="36" customHeight="1">
      <c r="A149" s="16">
        <f>IF(D149="","","REQ-"&amp;TEXT(ROW()-6,"000"))</f>
        <v/>
      </c>
      <c r="B149" s="22" t="n"/>
      <c r="C149" s="22" t="n"/>
      <c r="D149" s="22" t="n"/>
      <c r="E149" s="22" t="n"/>
      <c r="F149" s="22" t="n"/>
      <c r="G149" s="22" t="n"/>
      <c r="H149" s="22" t="n"/>
      <c r="I149" s="24" t="n"/>
      <c r="J149" s="24" t="n"/>
      <c r="K149" s="22" t="n"/>
      <c r="L149" s="22" t="n"/>
    </row>
    <row r="150" ht="36" customHeight="1">
      <c r="A150" s="16">
        <f>IF(D150="","","REQ-"&amp;TEXT(ROW()-6,"000"))</f>
        <v/>
      </c>
      <c r="B150" s="22" t="n"/>
      <c r="C150" s="22" t="n"/>
      <c r="D150" s="22" t="n"/>
      <c r="E150" s="22" t="n"/>
      <c r="F150" s="22" t="n"/>
      <c r="G150" s="22" t="n"/>
      <c r="H150" s="22" t="n"/>
      <c r="I150" s="24" t="n"/>
      <c r="J150" s="24" t="n"/>
      <c r="K150" s="22" t="n"/>
      <c r="L150" s="22" t="n"/>
    </row>
    <row r="151" ht="36" customHeight="1">
      <c r="A151" s="16">
        <f>IF(D151="","","REQ-"&amp;TEXT(ROW()-6,"000"))</f>
        <v/>
      </c>
      <c r="B151" s="22" t="n"/>
      <c r="C151" s="22" t="n"/>
      <c r="D151" s="22" t="n"/>
      <c r="E151" s="22" t="n"/>
      <c r="F151" s="22" t="n"/>
      <c r="G151" s="22" t="n"/>
      <c r="H151" s="22" t="n"/>
      <c r="I151" s="24" t="n"/>
      <c r="J151" s="24" t="n"/>
      <c r="K151" s="22" t="n"/>
      <c r="L151" s="22" t="n"/>
    </row>
    <row r="152" ht="36" customHeight="1">
      <c r="A152" s="16">
        <f>IF(D152="","","REQ-"&amp;TEXT(ROW()-6,"000"))</f>
        <v/>
      </c>
      <c r="B152" s="22" t="n"/>
      <c r="C152" s="22" t="n"/>
      <c r="D152" s="22" t="n"/>
      <c r="E152" s="22" t="n"/>
      <c r="F152" s="22" t="n"/>
      <c r="G152" s="22" t="n"/>
      <c r="H152" s="22" t="n"/>
      <c r="I152" s="24" t="n"/>
      <c r="J152" s="24" t="n"/>
      <c r="K152" s="22" t="n"/>
      <c r="L152" s="22" t="n"/>
    </row>
    <row r="153" ht="36" customHeight="1">
      <c r="A153" s="16">
        <f>IF(D153="","","REQ-"&amp;TEXT(ROW()-6,"000"))</f>
        <v/>
      </c>
      <c r="B153" s="22" t="n"/>
      <c r="C153" s="22" t="n"/>
      <c r="D153" s="22" t="n"/>
      <c r="E153" s="22" t="n"/>
      <c r="F153" s="22" t="n"/>
      <c r="G153" s="22" t="n"/>
      <c r="H153" s="22" t="n"/>
      <c r="I153" s="24" t="n"/>
      <c r="J153" s="24" t="n"/>
      <c r="K153" s="22" t="n"/>
      <c r="L153" s="22" t="n"/>
    </row>
    <row r="154" ht="36" customHeight="1">
      <c r="A154" s="16">
        <f>IF(D154="","","REQ-"&amp;TEXT(ROW()-6,"000"))</f>
        <v/>
      </c>
      <c r="B154" s="22" t="n"/>
      <c r="C154" s="22" t="n"/>
      <c r="D154" s="22" t="n"/>
      <c r="E154" s="22" t="n"/>
      <c r="F154" s="22" t="n"/>
      <c r="G154" s="22" t="n"/>
      <c r="H154" s="22" t="n"/>
      <c r="I154" s="24" t="n"/>
      <c r="J154" s="24" t="n"/>
      <c r="K154" s="22" t="n"/>
      <c r="L154" s="22" t="n"/>
    </row>
    <row r="155" ht="36" customHeight="1">
      <c r="A155" s="16">
        <f>IF(D155="","","REQ-"&amp;TEXT(ROW()-6,"000"))</f>
        <v/>
      </c>
      <c r="B155" s="22" t="n"/>
      <c r="C155" s="22" t="n"/>
      <c r="D155" s="22" t="n"/>
      <c r="E155" s="22" t="n"/>
      <c r="F155" s="22" t="n"/>
      <c r="G155" s="22" t="n"/>
      <c r="H155" s="22" t="n"/>
      <c r="I155" s="24" t="n"/>
      <c r="J155" s="24" t="n"/>
      <c r="K155" s="22" t="n"/>
      <c r="L155" s="22" t="n"/>
    </row>
    <row r="156" ht="36" customHeight="1">
      <c r="A156" s="16">
        <f>IF(D156="","","REQ-"&amp;TEXT(ROW()-6,"000"))</f>
        <v/>
      </c>
      <c r="B156" s="22" t="n"/>
      <c r="C156" s="22" t="n"/>
      <c r="D156" s="22" t="n"/>
      <c r="E156" s="22" t="n"/>
      <c r="F156" s="22" t="n"/>
      <c r="G156" s="22" t="n"/>
      <c r="H156" s="22" t="n"/>
      <c r="I156" s="24" t="n"/>
      <c r="J156" s="24" t="n"/>
      <c r="K156" s="22" t="n"/>
      <c r="L156" s="22" t="n"/>
    </row>
    <row r="157" ht="36" customHeight="1">
      <c r="A157" s="16">
        <f>IF(D157="","","REQ-"&amp;TEXT(ROW()-6,"000"))</f>
        <v/>
      </c>
      <c r="B157" s="22" t="n"/>
      <c r="C157" s="22" t="n"/>
      <c r="D157" s="22" t="n"/>
      <c r="E157" s="22" t="n"/>
      <c r="F157" s="22" t="n"/>
      <c r="G157" s="22" t="n"/>
      <c r="H157" s="22" t="n"/>
      <c r="I157" s="24" t="n"/>
      <c r="J157" s="24" t="n"/>
      <c r="K157" s="22" t="n"/>
      <c r="L157" s="22" t="n"/>
    </row>
    <row r="158" ht="36" customHeight="1">
      <c r="A158" s="16">
        <f>IF(D158="","","REQ-"&amp;TEXT(ROW()-6,"000"))</f>
        <v/>
      </c>
      <c r="B158" s="22" t="n"/>
      <c r="C158" s="22" t="n"/>
      <c r="D158" s="22" t="n"/>
      <c r="E158" s="22" t="n"/>
      <c r="F158" s="22" t="n"/>
      <c r="G158" s="22" t="n"/>
      <c r="H158" s="22" t="n"/>
      <c r="I158" s="24" t="n"/>
      <c r="J158" s="24" t="n"/>
      <c r="K158" s="22" t="n"/>
      <c r="L158" s="22" t="n"/>
    </row>
    <row r="159" ht="36" customHeight="1">
      <c r="A159" s="16">
        <f>IF(D159="","","REQ-"&amp;TEXT(ROW()-6,"000"))</f>
        <v/>
      </c>
      <c r="B159" s="22" t="n"/>
      <c r="C159" s="22" t="n"/>
      <c r="D159" s="22" t="n"/>
      <c r="E159" s="22" t="n"/>
      <c r="F159" s="22" t="n"/>
      <c r="G159" s="22" t="n"/>
      <c r="H159" s="22" t="n"/>
      <c r="I159" s="24" t="n"/>
      <c r="J159" s="24" t="n"/>
      <c r="K159" s="22" t="n"/>
      <c r="L159" s="22" t="n"/>
    </row>
    <row r="160" ht="36" customHeight="1">
      <c r="A160" s="16">
        <f>IF(D160="","","REQ-"&amp;TEXT(ROW()-6,"000"))</f>
        <v/>
      </c>
      <c r="B160" s="22" t="n"/>
      <c r="C160" s="22" t="n"/>
      <c r="D160" s="22" t="n"/>
      <c r="E160" s="22" t="n"/>
      <c r="F160" s="22" t="n"/>
      <c r="G160" s="22" t="n"/>
      <c r="H160" s="22" t="n"/>
      <c r="I160" s="24" t="n"/>
      <c r="J160" s="24" t="n"/>
      <c r="K160" s="22" t="n"/>
      <c r="L160" s="22" t="n"/>
    </row>
    <row r="161" ht="36" customHeight="1">
      <c r="A161" s="16">
        <f>IF(D161="","","REQ-"&amp;TEXT(ROW()-6,"000"))</f>
        <v/>
      </c>
      <c r="B161" s="22" t="n"/>
      <c r="C161" s="22" t="n"/>
      <c r="D161" s="22" t="n"/>
      <c r="E161" s="22" t="n"/>
      <c r="F161" s="22" t="n"/>
      <c r="G161" s="22" t="n"/>
      <c r="H161" s="22" t="n"/>
      <c r="I161" s="24" t="n"/>
      <c r="J161" s="24" t="n"/>
      <c r="K161" s="22" t="n"/>
      <c r="L161" s="22" t="n"/>
    </row>
    <row r="162" ht="36" customHeight="1">
      <c r="A162" s="16">
        <f>IF(D162="","","REQ-"&amp;TEXT(ROW()-6,"000"))</f>
        <v/>
      </c>
      <c r="B162" s="22" t="n"/>
      <c r="C162" s="22" t="n"/>
      <c r="D162" s="22" t="n"/>
      <c r="E162" s="22" t="n"/>
      <c r="F162" s="22" t="n"/>
      <c r="G162" s="22" t="n"/>
      <c r="H162" s="22" t="n"/>
      <c r="I162" s="24" t="n"/>
      <c r="J162" s="24" t="n"/>
      <c r="K162" s="22" t="n"/>
      <c r="L162" s="22" t="n"/>
    </row>
    <row r="163" ht="36" customHeight="1">
      <c r="A163" s="16">
        <f>IF(D163="","","REQ-"&amp;TEXT(ROW()-6,"000"))</f>
        <v/>
      </c>
      <c r="B163" s="22" t="n"/>
      <c r="C163" s="22" t="n"/>
      <c r="D163" s="22" t="n"/>
      <c r="E163" s="22" t="n"/>
      <c r="F163" s="22" t="n"/>
      <c r="G163" s="22" t="n"/>
      <c r="H163" s="22" t="n"/>
      <c r="I163" s="24" t="n"/>
      <c r="J163" s="24" t="n"/>
      <c r="K163" s="22" t="n"/>
      <c r="L163" s="22" t="n"/>
    </row>
    <row r="164" ht="36" customHeight="1">
      <c r="A164" s="16">
        <f>IF(D164="","","REQ-"&amp;TEXT(ROW()-6,"000"))</f>
        <v/>
      </c>
      <c r="B164" s="22" t="n"/>
      <c r="C164" s="22" t="n"/>
      <c r="D164" s="22" t="n"/>
      <c r="E164" s="22" t="n"/>
      <c r="F164" s="22" t="n"/>
      <c r="G164" s="22" t="n"/>
      <c r="H164" s="22" t="n"/>
      <c r="I164" s="24" t="n"/>
      <c r="J164" s="24" t="n"/>
      <c r="K164" s="22" t="n"/>
      <c r="L164" s="22" t="n"/>
    </row>
    <row r="165" ht="36" customHeight="1">
      <c r="A165" s="16">
        <f>IF(D165="","","REQ-"&amp;TEXT(ROW()-6,"000"))</f>
        <v/>
      </c>
      <c r="B165" s="22" t="n"/>
      <c r="C165" s="22" t="n"/>
      <c r="D165" s="22" t="n"/>
      <c r="E165" s="22" t="n"/>
      <c r="F165" s="22" t="n"/>
      <c r="G165" s="22" t="n"/>
      <c r="H165" s="22" t="n"/>
      <c r="I165" s="24" t="n"/>
      <c r="J165" s="24" t="n"/>
      <c r="K165" s="22" t="n"/>
      <c r="L165" s="22" t="n"/>
    </row>
    <row r="166" ht="36" customHeight="1">
      <c r="A166" s="16">
        <f>IF(D166="","","REQ-"&amp;TEXT(ROW()-6,"000"))</f>
        <v/>
      </c>
      <c r="B166" s="22" t="n"/>
      <c r="C166" s="22" t="n"/>
      <c r="D166" s="22" t="n"/>
      <c r="E166" s="22" t="n"/>
      <c r="F166" s="22" t="n"/>
      <c r="G166" s="22" t="n"/>
      <c r="H166" s="22" t="n"/>
      <c r="I166" s="24" t="n"/>
      <c r="J166" s="24" t="n"/>
      <c r="K166" s="22" t="n"/>
      <c r="L166" s="22" t="n"/>
    </row>
    <row r="167" ht="36" customHeight="1">
      <c r="A167" s="16">
        <f>IF(D167="","","REQ-"&amp;TEXT(ROW()-6,"000"))</f>
        <v/>
      </c>
      <c r="B167" s="22" t="n"/>
      <c r="C167" s="22" t="n"/>
      <c r="D167" s="22" t="n"/>
      <c r="E167" s="22" t="n"/>
      <c r="F167" s="22" t="n"/>
      <c r="G167" s="22" t="n"/>
      <c r="H167" s="22" t="n"/>
      <c r="I167" s="24" t="n"/>
      <c r="J167" s="24" t="n"/>
      <c r="K167" s="22" t="n"/>
      <c r="L167" s="22" t="n"/>
    </row>
    <row r="168" ht="36" customHeight="1">
      <c r="A168" s="16">
        <f>IF(D168="","","REQ-"&amp;TEXT(ROW()-6,"000"))</f>
        <v/>
      </c>
      <c r="B168" s="22" t="n"/>
      <c r="C168" s="22" t="n"/>
      <c r="D168" s="22" t="n"/>
      <c r="E168" s="22" t="n"/>
      <c r="F168" s="22" t="n"/>
      <c r="G168" s="22" t="n"/>
      <c r="H168" s="22" t="n"/>
      <c r="I168" s="24" t="n"/>
      <c r="J168" s="24" t="n"/>
      <c r="K168" s="22" t="n"/>
      <c r="L168" s="22" t="n"/>
    </row>
    <row r="169" ht="36" customHeight="1">
      <c r="A169" s="16">
        <f>IF(D169="","","REQ-"&amp;TEXT(ROW()-6,"000"))</f>
        <v/>
      </c>
      <c r="B169" s="22" t="n"/>
      <c r="C169" s="22" t="n"/>
      <c r="D169" s="22" t="n"/>
      <c r="E169" s="22" t="n"/>
      <c r="F169" s="22" t="n"/>
      <c r="G169" s="22" t="n"/>
      <c r="H169" s="22" t="n"/>
      <c r="I169" s="24" t="n"/>
      <c r="J169" s="24" t="n"/>
      <c r="K169" s="22" t="n"/>
      <c r="L169" s="22" t="n"/>
    </row>
    <row r="170" ht="36" customHeight="1">
      <c r="A170" s="16">
        <f>IF(D170="","","REQ-"&amp;TEXT(ROW()-6,"000"))</f>
        <v/>
      </c>
      <c r="B170" s="22" t="n"/>
      <c r="C170" s="22" t="n"/>
      <c r="D170" s="22" t="n"/>
      <c r="E170" s="22" t="n"/>
      <c r="F170" s="22" t="n"/>
      <c r="G170" s="22" t="n"/>
      <c r="H170" s="22" t="n"/>
      <c r="I170" s="24" t="n"/>
      <c r="J170" s="24" t="n"/>
      <c r="K170" s="22" t="n"/>
      <c r="L170" s="22" t="n"/>
    </row>
    <row r="171" ht="36" customHeight="1">
      <c r="A171" s="16">
        <f>IF(D171="","","REQ-"&amp;TEXT(ROW()-6,"000"))</f>
        <v/>
      </c>
      <c r="B171" s="22" t="n"/>
      <c r="C171" s="22" t="n"/>
      <c r="D171" s="22" t="n"/>
      <c r="E171" s="22" t="n"/>
      <c r="F171" s="22" t="n"/>
      <c r="G171" s="22" t="n"/>
      <c r="H171" s="22" t="n"/>
      <c r="I171" s="24" t="n"/>
      <c r="J171" s="24" t="n"/>
      <c r="K171" s="22" t="n"/>
      <c r="L171" s="22" t="n"/>
    </row>
    <row r="172" ht="36" customHeight="1">
      <c r="A172" s="16">
        <f>IF(D172="","","REQ-"&amp;TEXT(ROW()-6,"000"))</f>
        <v/>
      </c>
      <c r="B172" s="22" t="n"/>
      <c r="C172" s="22" t="n"/>
      <c r="D172" s="22" t="n"/>
      <c r="E172" s="22" t="n"/>
      <c r="F172" s="22" t="n"/>
      <c r="G172" s="22" t="n"/>
      <c r="H172" s="22" t="n"/>
      <c r="I172" s="24" t="n"/>
      <c r="J172" s="24" t="n"/>
      <c r="K172" s="22" t="n"/>
      <c r="L172" s="22" t="n"/>
    </row>
    <row r="173" ht="36" customHeight="1">
      <c r="A173" s="16">
        <f>IF(D173="","","REQ-"&amp;TEXT(ROW()-6,"000"))</f>
        <v/>
      </c>
      <c r="B173" s="22" t="n"/>
      <c r="C173" s="22" t="n"/>
      <c r="D173" s="22" t="n"/>
      <c r="E173" s="22" t="n"/>
      <c r="F173" s="22" t="n"/>
      <c r="G173" s="22" t="n"/>
      <c r="H173" s="22" t="n"/>
      <c r="I173" s="24" t="n"/>
      <c r="J173" s="24" t="n"/>
      <c r="K173" s="22" t="n"/>
      <c r="L173" s="22" t="n"/>
    </row>
    <row r="174" ht="36" customHeight="1">
      <c r="A174" s="16">
        <f>IF(D174="","","REQ-"&amp;TEXT(ROW()-6,"000"))</f>
        <v/>
      </c>
      <c r="B174" s="22" t="n"/>
      <c r="C174" s="22" t="n"/>
      <c r="D174" s="22" t="n"/>
      <c r="E174" s="22" t="n"/>
      <c r="F174" s="22" t="n"/>
      <c r="G174" s="22" t="n"/>
      <c r="H174" s="22" t="n"/>
      <c r="I174" s="24" t="n"/>
      <c r="J174" s="24" t="n"/>
      <c r="K174" s="22" t="n"/>
      <c r="L174" s="22" t="n"/>
    </row>
    <row r="175" ht="36" customHeight="1">
      <c r="A175" s="16">
        <f>IF(D175="","","REQ-"&amp;TEXT(ROW()-6,"000"))</f>
        <v/>
      </c>
      <c r="B175" s="22" t="n"/>
      <c r="C175" s="22" t="n"/>
      <c r="D175" s="22" t="n"/>
      <c r="E175" s="22" t="n"/>
      <c r="F175" s="22" t="n"/>
      <c r="G175" s="22" t="n"/>
      <c r="H175" s="22" t="n"/>
      <c r="I175" s="24" t="n"/>
      <c r="J175" s="24" t="n"/>
      <c r="K175" s="22" t="n"/>
      <c r="L175" s="22" t="n"/>
    </row>
    <row r="176" ht="36" customHeight="1">
      <c r="A176" s="16">
        <f>IF(D176="","","REQ-"&amp;TEXT(ROW()-6,"000"))</f>
        <v/>
      </c>
      <c r="B176" s="22" t="n"/>
      <c r="C176" s="22" t="n"/>
      <c r="D176" s="22" t="n"/>
      <c r="E176" s="22" t="n"/>
      <c r="F176" s="22" t="n"/>
      <c r="G176" s="22" t="n"/>
      <c r="H176" s="22" t="n"/>
      <c r="I176" s="24" t="n"/>
      <c r="J176" s="24" t="n"/>
      <c r="K176" s="22" t="n"/>
      <c r="L176" s="22" t="n"/>
    </row>
    <row r="177" ht="36" customHeight="1">
      <c r="A177" s="16">
        <f>IF(D177="","","REQ-"&amp;TEXT(ROW()-6,"000"))</f>
        <v/>
      </c>
      <c r="B177" s="22" t="n"/>
      <c r="C177" s="22" t="n"/>
      <c r="D177" s="22" t="n"/>
      <c r="E177" s="22" t="n"/>
      <c r="F177" s="22" t="n"/>
      <c r="G177" s="22" t="n"/>
      <c r="H177" s="22" t="n"/>
      <c r="I177" s="24" t="n"/>
      <c r="J177" s="24" t="n"/>
      <c r="K177" s="22" t="n"/>
      <c r="L177" s="22" t="n"/>
    </row>
    <row r="178" ht="36" customHeight="1">
      <c r="A178" s="16">
        <f>IF(D178="","","REQ-"&amp;TEXT(ROW()-6,"000"))</f>
        <v/>
      </c>
      <c r="B178" s="22" t="n"/>
      <c r="C178" s="22" t="n"/>
      <c r="D178" s="22" t="n"/>
      <c r="E178" s="22" t="n"/>
      <c r="F178" s="22" t="n"/>
      <c r="G178" s="22" t="n"/>
      <c r="H178" s="22" t="n"/>
      <c r="I178" s="24" t="n"/>
      <c r="J178" s="24" t="n"/>
      <c r="K178" s="22" t="n"/>
      <c r="L178" s="22" t="n"/>
    </row>
    <row r="179" ht="36" customHeight="1">
      <c r="A179" s="16">
        <f>IF(D179="","","REQ-"&amp;TEXT(ROW()-6,"000"))</f>
        <v/>
      </c>
      <c r="B179" s="22" t="n"/>
      <c r="C179" s="22" t="n"/>
      <c r="D179" s="22" t="n"/>
      <c r="E179" s="22" t="n"/>
      <c r="F179" s="22" t="n"/>
      <c r="G179" s="22" t="n"/>
      <c r="H179" s="22" t="n"/>
      <c r="I179" s="24" t="n"/>
      <c r="J179" s="24" t="n"/>
      <c r="K179" s="22" t="n"/>
      <c r="L179" s="22" t="n"/>
    </row>
    <row r="180" ht="36" customHeight="1">
      <c r="A180" s="16">
        <f>IF(D180="","","REQ-"&amp;TEXT(ROW()-6,"000"))</f>
        <v/>
      </c>
      <c r="B180" s="22" t="n"/>
      <c r="C180" s="22" t="n"/>
      <c r="D180" s="22" t="n"/>
      <c r="E180" s="22" t="n"/>
      <c r="F180" s="22" t="n"/>
      <c r="G180" s="22" t="n"/>
      <c r="H180" s="22" t="n"/>
      <c r="I180" s="24" t="n"/>
      <c r="J180" s="24" t="n"/>
      <c r="K180" s="22" t="n"/>
      <c r="L180" s="22" t="n"/>
    </row>
    <row r="181" ht="36" customHeight="1">
      <c r="A181" s="16">
        <f>IF(D181="","","REQ-"&amp;TEXT(ROW()-6,"000"))</f>
        <v/>
      </c>
      <c r="B181" s="22" t="n"/>
      <c r="C181" s="22" t="n"/>
      <c r="D181" s="22" t="n"/>
      <c r="E181" s="22" t="n"/>
      <c r="F181" s="22" t="n"/>
      <c r="G181" s="22" t="n"/>
      <c r="H181" s="22" t="n"/>
      <c r="I181" s="24" t="n"/>
      <c r="J181" s="24" t="n"/>
      <c r="K181" s="22" t="n"/>
      <c r="L181" s="22" t="n"/>
    </row>
    <row r="182" ht="36" customHeight="1">
      <c r="A182" s="16">
        <f>IF(D182="","","REQ-"&amp;TEXT(ROW()-6,"000"))</f>
        <v/>
      </c>
      <c r="B182" s="22" t="n"/>
      <c r="C182" s="22" t="n"/>
      <c r="D182" s="22" t="n"/>
      <c r="E182" s="22" t="n"/>
      <c r="F182" s="22" t="n"/>
      <c r="G182" s="22" t="n"/>
      <c r="H182" s="22" t="n"/>
      <c r="I182" s="24" t="n"/>
      <c r="J182" s="24" t="n"/>
      <c r="K182" s="22" t="n"/>
      <c r="L182" s="22" t="n"/>
    </row>
    <row r="183" ht="36" customHeight="1">
      <c r="A183" s="16">
        <f>IF(D183="","","REQ-"&amp;TEXT(ROW()-6,"000"))</f>
        <v/>
      </c>
      <c r="B183" s="22" t="n"/>
      <c r="C183" s="22" t="n"/>
      <c r="D183" s="22" t="n"/>
      <c r="E183" s="22" t="n"/>
      <c r="F183" s="22" t="n"/>
      <c r="G183" s="22" t="n"/>
      <c r="H183" s="22" t="n"/>
      <c r="I183" s="24" t="n"/>
      <c r="J183" s="24" t="n"/>
      <c r="K183" s="22" t="n"/>
      <c r="L183" s="22" t="n"/>
    </row>
    <row r="184" ht="36" customHeight="1">
      <c r="A184" s="16">
        <f>IF(D184="","","REQ-"&amp;TEXT(ROW()-6,"000"))</f>
        <v/>
      </c>
      <c r="B184" s="22" t="n"/>
      <c r="C184" s="22" t="n"/>
      <c r="D184" s="22" t="n"/>
      <c r="E184" s="22" t="n"/>
      <c r="F184" s="22" t="n"/>
      <c r="G184" s="22" t="n"/>
      <c r="H184" s="22" t="n"/>
      <c r="I184" s="24" t="n"/>
      <c r="J184" s="24" t="n"/>
      <c r="K184" s="22" t="n"/>
      <c r="L184" s="22" t="n"/>
    </row>
    <row r="185" ht="36" customHeight="1">
      <c r="A185" s="16">
        <f>IF(D185="","","REQ-"&amp;TEXT(ROW()-6,"000"))</f>
        <v/>
      </c>
      <c r="B185" s="22" t="n"/>
      <c r="C185" s="22" t="n"/>
      <c r="D185" s="22" t="n"/>
      <c r="E185" s="22" t="n"/>
      <c r="F185" s="22" t="n"/>
      <c r="G185" s="22" t="n"/>
      <c r="H185" s="22" t="n"/>
      <c r="I185" s="24" t="n"/>
      <c r="J185" s="24" t="n"/>
      <c r="K185" s="22" t="n"/>
      <c r="L185" s="22" t="n"/>
    </row>
    <row r="186" ht="36" customHeight="1">
      <c r="A186" s="16">
        <f>IF(D186="","","REQ-"&amp;TEXT(ROW()-6,"000"))</f>
        <v/>
      </c>
      <c r="B186" s="22" t="n"/>
      <c r="C186" s="22" t="n"/>
      <c r="D186" s="22" t="n"/>
      <c r="E186" s="22" t="n"/>
      <c r="F186" s="22" t="n"/>
      <c r="G186" s="22" t="n"/>
      <c r="H186" s="22" t="n"/>
      <c r="I186" s="24" t="n"/>
      <c r="J186" s="24" t="n"/>
      <c r="K186" s="22" t="n"/>
      <c r="L186" s="22" t="n"/>
    </row>
    <row r="187" ht="36" customHeight="1">
      <c r="A187" s="16">
        <f>IF(D187="","","REQ-"&amp;TEXT(ROW()-6,"000"))</f>
        <v/>
      </c>
      <c r="B187" s="22" t="n"/>
      <c r="C187" s="22" t="n"/>
      <c r="D187" s="22" t="n"/>
      <c r="E187" s="22" t="n"/>
      <c r="F187" s="22" t="n"/>
      <c r="G187" s="22" t="n"/>
      <c r="H187" s="22" t="n"/>
      <c r="I187" s="24" t="n"/>
      <c r="J187" s="24" t="n"/>
      <c r="K187" s="22" t="n"/>
      <c r="L187" s="22" t="n"/>
    </row>
    <row r="188" ht="36" customHeight="1">
      <c r="A188" s="16">
        <f>IF(D188="","","REQ-"&amp;TEXT(ROW()-6,"000"))</f>
        <v/>
      </c>
      <c r="B188" s="22" t="n"/>
      <c r="C188" s="22" t="n"/>
      <c r="D188" s="22" t="n"/>
      <c r="E188" s="22" t="n"/>
      <c r="F188" s="22" t="n"/>
      <c r="G188" s="22" t="n"/>
      <c r="H188" s="22" t="n"/>
      <c r="I188" s="24" t="n"/>
      <c r="J188" s="24" t="n"/>
      <c r="K188" s="22" t="n"/>
      <c r="L188" s="22" t="n"/>
    </row>
    <row r="189" ht="36" customHeight="1">
      <c r="A189" s="16">
        <f>IF(D189="","","REQ-"&amp;TEXT(ROW()-6,"000"))</f>
        <v/>
      </c>
      <c r="B189" s="22" t="n"/>
      <c r="C189" s="22" t="n"/>
      <c r="D189" s="22" t="n"/>
      <c r="E189" s="22" t="n"/>
      <c r="F189" s="22" t="n"/>
      <c r="G189" s="22" t="n"/>
      <c r="H189" s="22" t="n"/>
      <c r="I189" s="24" t="n"/>
      <c r="J189" s="24" t="n"/>
      <c r="K189" s="22" t="n"/>
      <c r="L189" s="22" t="n"/>
    </row>
    <row r="190" ht="36" customHeight="1">
      <c r="A190" s="16">
        <f>IF(D190="","","REQ-"&amp;TEXT(ROW()-6,"000"))</f>
        <v/>
      </c>
      <c r="B190" s="22" t="n"/>
      <c r="C190" s="22" t="n"/>
      <c r="D190" s="22" t="n"/>
      <c r="E190" s="22" t="n"/>
      <c r="F190" s="22" t="n"/>
      <c r="G190" s="22" t="n"/>
      <c r="H190" s="22" t="n"/>
      <c r="I190" s="24" t="n"/>
      <c r="J190" s="24" t="n"/>
      <c r="K190" s="22" t="n"/>
      <c r="L190" s="22" t="n"/>
    </row>
    <row r="191" ht="36" customHeight="1">
      <c r="A191" s="16">
        <f>IF(D191="","","REQ-"&amp;TEXT(ROW()-6,"000"))</f>
        <v/>
      </c>
      <c r="B191" s="22" t="n"/>
      <c r="C191" s="22" t="n"/>
      <c r="D191" s="22" t="n"/>
      <c r="E191" s="22" t="n"/>
      <c r="F191" s="22" t="n"/>
      <c r="G191" s="22" t="n"/>
      <c r="H191" s="22" t="n"/>
      <c r="I191" s="24" t="n"/>
      <c r="J191" s="24" t="n"/>
      <c r="K191" s="22" t="n"/>
      <c r="L191" s="22" t="n"/>
    </row>
    <row r="192" ht="36" customHeight="1">
      <c r="A192" s="16">
        <f>IF(D192="","","REQ-"&amp;TEXT(ROW()-6,"000"))</f>
        <v/>
      </c>
      <c r="B192" s="22" t="n"/>
      <c r="C192" s="22" t="n"/>
      <c r="D192" s="22" t="n"/>
      <c r="E192" s="22" t="n"/>
      <c r="F192" s="22" t="n"/>
      <c r="G192" s="22" t="n"/>
      <c r="H192" s="22" t="n"/>
      <c r="I192" s="24" t="n"/>
      <c r="J192" s="24" t="n"/>
      <c r="K192" s="22" t="n"/>
      <c r="L192" s="22" t="n"/>
    </row>
    <row r="193" ht="36" customHeight="1">
      <c r="A193" s="16">
        <f>IF(D193="","","REQ-"&amp;TEXT(ROW()-6,"000"))</f>
        <v/>
      </c>
      <c r="B193" s="22" t="n"/>
      <c r="C193" s="22" t="n"/>
      <c r="D193" s="22" t="n"/>
      <c r="E193" s="22" t="n"/>
      <c r="F193" s="22" t="n"/>
      <c r="G193" s="22" t="n"/>
      <c r="H193" s="22" t="n"/>
      <c r="I193" s="24" t="n"/>
      <c r="J193" s="24" t="n"/>
      <c r="K193" s="22" t="n"/>
      <c r="L193" s="22" t="n"/>
    </row>
    <row r="194" ht="36" customHeight="1">
      <c r="A194" s="16">
        <f>IF(D194="","","REQ-"&amp;TEXT(ROW()-6,"000"))</f>
        <v/>
      </c>
      <c r="B194" s="22" t="n"/>
      <c r="C194" s="22" t="n"/>
      <c r="D194" s="22" t="n"/>
      <c r="E194" s="22" t="n"/>
      <c r="F194" s="22" t="n"/>
      <c r="G194" s="22" t="n"/>
      <c r="H194" s="22" t="n"/>
      <c r="I194" s="24" t="n"/>
      <c r="J194" s="24" t="n"/>
      <c r="K194" s="22" t="n"/>
      <c r="L194" s="22" t="n"/>
    </row>
    <row r="195" ht="36" customHeight="1">
      <c r="A195" s="16">
        <f>IF(D195="","","REQ-"&amp;TEXT(ROW()-6,"000"))</f>
        <v/>
      </c>
      <c r="B195" s="22" t="n"/>
      <c r="C195" s="22" t="n"/>
      <c r="D195" s="22" t="n"/>
      <c r="E195" s="22" t="n"/>
      <c r="F195" s="22" t="n"/>
      <c r="G195" s="22" t="n"/>
      <c r="H195" s="22" t="n"/>
      <c r="I195" s="24" t="n"/>
      <c r="J195" s="24" t="n"/>
      <c r="K195" s="22" t="n"/>
      <c r="L195" s="22" t="n"/>
    </row>
    <row r="196" ht="36" customHeight="1">
      <c r="A196" s="16">
        <f>IF(D196="","","REQ-"&amp;TEXT(ROW()-6,"000"))</f>
        <v/>
      </c>
      <c r="B196" s="22" t="n"/>
      <c r="C196" s="22" t="n"/>
      <c r="D196" s="22" t="n"/>
      <c r="E196" s="22" t="n"/>
      <c r="F196" s="22" t="n"/>
      <c r="G196" s="22" t="n"/>
      <c r="H196" s="22" t="n"/>
      <c r="I196" s="24" t="n"/>
      <c r="J196" s="24" t="n"/>
      <c r="K196" s="22" t="n"/>
      <c r="L196" s="22" t="n"/>
    </row>
    <row r="197" ht="36" customHeight="1">
      <c r="A197" s="16">
        <f>IF(D197="","","REQ-"&amp;TEXT(ROW()-6,"000"))</f>
        <v/>
      </c>
      <c r="B197" s="22" t="n"/>
      <c r="C197" s="22" t="n"/>
      <c r="D197" s="22" t="n"/>
      <c r="E197" s="22" t="n"/>
      <c r="F197" s="22" t="n"/>
      <c r="G197" s="22" t="n"/>
      <c r="H197" s="22" t="n"/>
      <c r="I197" s="24" t="n"/>
      <c r="J197" s="24" t="n"/>
      <c r="K197" s="22" t="n"/>
      <c r="L197" s="22" t="n"/>
    </row>
    <row r="198" ht="36" customHeight="1">
      <c r="A198" s="16">
        <f>IF(D198="","","REQ-"&amp;TEXT(ROW()-6,"000"))</f>
        <v/>
      </c>
      <c r="B198" s="22" t="n"/>
      <c r="C198" s="22" t="n"/>
      <c r="D198" s="22" t="n"/>
      <c r="E198" s="22" t="n"/>
      <c r="F198" s="22" t="n"/>
      <c r="G198" s="22" t="n"/>
      <c r="H198" s="22" t="n"/>
      <c r="I198" s="24" t="n"/>
      <c r="J198" s="24" t="n"/>
      <c r="K198" s="22" t="n"/>
      <c r="L198" s="22" t="n"/>
    </row>
    <row r="199" ht="36" customHeight="1">
      <c r="A199" s="16">
        <f>IF(D199="","","REQ-"&amp;TEXT(ROW()-6,"000"))</f>
        <v/>
      </c>
      <c r="B199" s="22" t="n"/>
      <c r="C199" s="22" t="n"/>
      <c r="D199" s="22" t="n"/>
      <c r="E199" s="22" t="n"/>
      <c r="F199" s="22" t="n"/>
      <c r="G199" s="22" t="n"/>
      <c r="H199" s="22" t="n"/>
      <c r="I199" s="24" t="n"/>
      <c r="J199" s="24" t="n"/>
      <c r="K199" s="22" t="n"/>
      <c r="L199" s="22" t="n"/>
    </row>
    <row r="200" ht="36" customHeight="1">
      <c r="A200" s="16">
        <f>IF(D200="","","REQ-"&amp;TEXT(ROW()-6,"000"))</f>
        <v/>
      </c>
      <c r="B200" s="22" t="n"/>
      <c r="C200" s="22" t="n"/>
      <c r="D200" s="22" t="n"/>
      <c r="E200" s="22" t="n"/>
      <c r="F200" s="22" t="n"/>
      <c r="G200" s="22" t="n"/>
      <c r="H200" s="22" t="n"/>
      <c r="I200" s="24" t="n"/>
      <c r="J200" s="24" t="n"/>
      <c r="K200" s="22" t="n"/>
      <c r="L200" s="22" t="n"/>
    </row>
    <row r="201" ht="36" customHeight="1">
      <c r="A201" s="16">
        <f>IF(D201="","","REQ-"&amp;TEXT(ROW()-6,"000"))</f>
        <v/>
      </c>
      <c r="B201" s="22" t="n"/>
      <c r="C201" s="22" t="n"/>
      <c r="D201" s="22" t="n"/>
      <c r="E201" s="22" t="n"/>
      <c r="F201" s="22" t="n"/>
      <c r="G201" s="22" t="n"/>
      <c r="H201" s="22" t="n"/>
      <c r="I201" s="24" t="n"/>
      <c r="J201" s="24" t="n"/>
      <c r="K201" s="22" t="n"/>
      <c r="L201" s="22" t="n"/>
    </row>
    <row r="202" ht="36" customHeight="1">
      <c r="A202" s="16">
        <f>IF(D202="","","REQ-"&amp;TEXT(ROW()-6,"000"))</f>
        <v/>
      </c>
      <c r="B202" s="22" t="n"/>
      <c r="C202" s="22" t="n"/>
      <c r="D202" s="22" t="n"/>
      <c r="E202" s="22" t="n"/>
      <c r="F202" s="22" t="n"/>
      <c r="G202" s="22" t="n"/>
      <c r="H202" s="22" t="n"/>
      <c r="I202" s="24" t="n"/>
      <c r="J202" s="24" t="n"/>
      <c r="K202" s="22" t="n"/>
      <c r="L202" s="22" t="n"/>
    </row>
    <row r="203" ht="36" customHeight="1">
      <c r="A203" s="16">
        <f>IF(D203="","","REQ-"&amp;TEXT(ROW()-6,"000"))</f>
        <v/>
      </c>
      <c r="B203" s="22" t="n"/>
      <c r="C203" s="22" t="n"/>
      <c r="D203" s="22" t="n"/>
      <c r="E203" s="22" t="n"/>
      <c r="F203" s="22" t="n"/>
      <c r="G203" s="22" t="n"/>
      <c r="H203" s="22" t="n"/>
      <c r="I203" s="24" t="n"/>
      <c r="J203" s="24" t="n"/>
      <c r="K203" s="22" t="n"/>
      <c r="L203" s="22" t="n"/>
    </row>
    <row r="204" ht="36" customHeight="1">
      <c r="A204" s="16">
        <f>IF(D204="","","REQ-"&amp;TEXT(ROW()-6,"000"))</f>
        <v/>
      </c>
      <c r="B204" s="22" t="n"/>
      <c r="C204" s="22" t="n"/>
      <c r="D204" s="22" t="n"/>
      <c r="E204" s="22" t="n"/>
      <c r="F204" s="22" t="n"/>
      <c r="G204" s="22" t="n"/>
      <c r="H204" s="22" t="n"/>
      <c r="I204" s="24" t="n"/>
      <c r="J204" s="24" t="n"/>
      <c r="K204" s="22" t="n"/>
      <c r="L204" s="22" t="n"/>
    </row>
    <row r="205" ht="36" customHeight="1">
      <c r="A205" s="16">
        <f>IF(D205="","","REQ-"&amp;TEXT(ROW()-6,"000"))</f>
        <v/>
      </c>
      <c r="B205" s="22" t="n"/>
      <c r="C205" s="22" t="n"/>
      <c r="D205" s="22" t="n"/>
      <c r="E205" s="22" t="n"/>
      <c r="F205" s="22" t="n"/>
      <c r="G205" s="22" t="n"/>
      <c r="H205" s="22" t="n"/>
      <c r="I205" s="24" t="n"/>
      <c r="J205" s="24" t="n"/>
      <c r="K205" s="22" t="n"/>
      <c r="L205" s="22" t="n"/>
    </row>
    <row r="206" ht="36" customHeight="1">
      <c r="A206" s="16">
        <f>IF(D206="","","REQ-"&amp;TEXT(ROW()-6,"000"))</f>
        <v/>
      </c>
      <c r="B206" s="22" t="n"/>
      <c r="C206" s="22" t="n"/>
      <c r="D206" s="22" t="n"/>
      <c r="E206" s="22" t="n"/>
      <c r="F206" s="22" t="n"/>
      <c r="G206" s="22" t="n"/>
      <c r="H206" s="22" t="n"/>
      <c r="I206" s="24" t="n"/>
      <c r="J206" s="24" t="n"/>
      <c r="K206" s="22" t="n"/>
      <c r="L206" s="22" t="n"/>
    </row>
    <row r="207" ht="36" customHeight="1">
      <c r="A207" s="16">
        <f>IF(D207="","","REQ-"&amp;TEXT(ROW()-6,"000"))</f>
        <v/>
      </c>
      <c r="B207" s="22" t="n"/>
      <c r="C207" s="22" t="n"/>
      <c r="D207" s="22" t="n"/>
      <c r="E207" s="22" t="n"/>
      <c r="F207" s="22" t="n"/>
      <c r="G207" s="22" t="n"/>
      <c r="H207" s="22" t="n"/>
      <c r="I207" s="24" t="n"/>
      <c r="J207" s="24" t="n"/>
      <c r="K207" s="22" t="n"/>
      <c r="L207" s="22" t="n"/>
    </row>
    <row r="208" ht="36" customHeight="1">
      <c r="A208" s="16">
        <f>IF(D208="","","REQ-"&amp;TEXT(ROW()-6,"000"))</f>
        <v/>
      </c>
      <c r="B208" s="22" t="n"/>
      <c r="C208" s="22" t="n"/>
      <c r="D208" s="22" t="n"/>
      <c r="E208" s="22" t="n"/>
      <c r="F208" s="22" t="n"/>
      <c r="G208" s="22" t="n"/>
      <c r="H208" s="22" t="n"/>
      <c r="I208" s="24" t="n"/>
      <c r="J208" s="24" t="n"/>
      <c r="K208" s="22" t="n"/>
      <c r="L208" s="22" t="n"/>
    </row>
    <row r="209" ht="36" customHeight="1">
      <c r="A209" s="16">
        <f>IF(D209="","","REQ-"&amp;TEXT(ROW()-6,"000"))</f>
        <v/>
      </c>
      <c r="B209" s="22" t="n"/>
      <c r="C209" s="22" t="n"/>
      <c r="D209" s="22" t="n"/>
      <c r="E209" s="22" t="n"/>
      <c r="F209" s="22" t="n"/>
      <c r="G209" s="22" t="n"/>
      <c r="H209" s="22" t="n"/>
      <c r="I209" s="24" t="n"/>
      <c r="J209" s="24" t="n"/>
      <c r="K209" s="22" t="n"/>
      <c r="L209" s="22" t="n"/>
    </row>
    <row r="210" ht="36" customHeight="1">
      <c r="A210" s="16">
        <f>IF(D210="","","REQ-"&amp;TEXT(ROW()-6,"000"))</f>
        <v/>
      </c>
      <c r="B210" s="22" t="n"/>
      <c r="C210" s="22" t="n"/>
      <c r="D210" s="22" t="n"/>
      <c r="E210" s="22" t="n"/>
      <c r="F210" s="22" t="n"/>
      <c r="G210" s="22" t="n"/>
      <c r="H210" s="22" t="n"/>
      <c r="I210" s="24" t="n"/>
      <c r="J210" s="24" t="n"/>
      <c r="K210" s="22" t="n"/>
      <c r="L210" s="22" t="n"/>
    </row>
    <row r="211" ht="36" customHeight="1">
      <c r="A211" s="16">
        <f>IF(D211="","","REQ-"&amp;TEXT(ROW()-6,"000"))</f>
        <v/>
      </c>
      <c r="B211" s="22" t="n"/>
      <c r="C211" s="22" t="n"/>
      <c r="D211" s="22" t="n"/>
      <c r="E211" s="22" t="n"/>
      <c r="F211" s="22" t="n"/>
      <c r="G211" s="22" t="n"/>
      <c r="H211" s="22" t="n"/>
      <c r="I211" s="24" t="n"/>
      <c r="J211" s="24" t="n"/>
      <c r="K211" s="22" t="n"/>
      <c r="L211" s="22" t="n"/>
    </row>
    <row r="212" ht="36" customHeight="1">
      <c r="A212" s="16">
        <f>IF(D212="","","REQ-"&amp;TEXT(ROW()-6,"000"))</f>
        <v/>
      </c>
      <c r="B212" s="22" t="n"/>
      <c r="C212" s="22" t="n"/>
      <c r="D212" s="22" t="n"/>
      <c r="E212" s="22" t="n"/>
      <c r="F212" s="22" t="n"/>
      <c r="G212" s="22" t="n"/>
      <c r="H212" s="22" t="n"/>
      <c r="I212" s="24" t="n"/>
      <c r="J212" s="24" t="n"/>
      <c r="K212" s="22" t="n"/>
      <c r="L212" s="22" t="n"/>
    </row>
    <row r="213" ht="36" customHeight="1">
      <c r="A213" s="16">
        <f>IF(D213="","","REQ-"&amp;TEXT(ROW()-6,"000"))</f>
        <v/>
      </c>
      <c r="B213" s="22" t="n"/>
      <c r="C213" s="22" t="n"/>
      <c r="D213" s="22" t="n"/>
      <c r="E213" s="22" t="n"/>
      <c r="F213" s="22" t="n"/>
      <c r="G213" s="22" t="n"/>
      <c r="H213" s="22" t="n"/>
      <c r="I213" s="24" t="n"/>
      <c r="J213" s="24" t="n"/>
      <c r="K213" s="22" t="n"/>
      <c r="L213" s="22" t="n"/>
    </row>
    <row r="214" ht="36" customHeight="1">
      <c r="A214" s="16">
        <f>IF(D214="","","REQ-"&amp;TEXT(ROW()-6,"000"))</f>
        <v/>
      </c>
      <c r="B214" s="22" t="n"/>
      <c r="C214" s="22" t="n"/>
      <c r="D214" s="22" t="n"/>
      <c r="E214" s="22" t="n"/>
      <c r="F214" s="22" t="n"/>
      <c r="G214" s="22" t="n"/>
      <c r="H214" s="22" t="n"/>
      <c r="I214" s="24" t="n"/>
      <c r="J214" s="24" t="n"/>
      <c r="K214" s="22" t="n"/>
      <c r="L214" s="22" t="n"/>
    </row>
    <row r="215" ht="36" customHeight="1">
      <c r="A215" s="16">
        <f>IF(D215="","","REQ-"&amp;TEXT(ROW()-6,"000"))</f>
        <v/>
      </c>
      <c r="B215" s="22" t="n"/>
      <c r="C215" s="22" t="n"/>
      <c r="D215" s="22" t="n"/>
      <c r="E215" s="22" t="n"/>
      <c r="F215" s="22" t="n"/>
      <c r="G215" s="22" t="n"/>
      <c r="H215" s="22" t="n"/>
      <c r="I215" s="24" t="n"/>
      <c r="J215" s="24" t="n"/>
      <c r="K215" s="22" t="n"/>
      <c r="L215" s="22" t="n"/>
    </row>
    <row r="216" ht="36" customHeight="1">
      <c r="A216" s="16">
        <f>IF(D216="","","REQ-"&amp;TEXT(ROW()-6,"000"))</f>
        <v/>
      </c>
      <c r="B216" s="22" t="n"/>
      <c r="C216" s="22" t="n"/>
      <c r="D216" s="22" t="n"/>
      <c r="E216" s="22" t="n"/>
      <c r="F216" s="22" t="n"/>
      <c r="G216" s="22" t="n"/>
      <c r="H216" s="22" t="n"/>
      <c r="I216" s="24" t="n"/>
      <c r="J216" s="24" t="n"/>
      <c r="K216" s="22" t="n"/>
      <c r="L216" s="22" t="n"/>
    </row>
    <row r="217" ht="36" customHeight="1">
      <c r="A217" s="16">
        <f>IF(D217="","","REQ-"&amp;TEXT(ROW()-6,"000"))</f>
        <v/>
      </c>
      <c r="B217" s="22" t="n"/>
      <c r="C217" s="22" t="n"/>
      <c r="D217" s="22" t="n"/>
      <c r="E217" s="22" t="n"/>
      <c r="F217" s="22" t="n"/>
      <c r="G217" s="22" t="n"/>
      <c r="H217" s="22" t="n"/>
      <c r="I217" s="24" t="n"/>
      <c r="J217" s="24" t="n"/>
      <c r="K217" s="22" t="n"/>
      <c r="L217" s="22" t="n"/>
    </row>
    <row r="218" ht="36" customHeight="1">
      <c r="A218" s="16">
        <f>IF(D218="","","REQ-"&amp;TEXT(ROW()-6,"000"))</f>
        <v/>
      </c>
      <c r="B218" s="22" t="n"/>
      <c r="C218" s="22" t="n"/>
      <c r="D218" s="22" t="n"/>
      <c r="E218" s="22" t="n"/>
      <c r="F218" s="22" t="n"/>
      <c r="G218" s="22" t="n"/>
      <c r="H218" s="22" t="n"/>
      <c r="I218" s="24" t="n"/>
      <c r="J218" s="24" t="n"/>
      <c r="K218" s="22" t="n"/>
      <c r="L218" s="22" t="n"/>
    </row>
    <row r="219" ht="36" customHeight="1">
      <c r="A219" s="16">
        <f>IF(D219="","","REQ-"&amp;TEXT(ROW()-6,"000"))</f>
        <v/>
      </c>
      <c r="B219" s="22" t="n"/>
      <c r="C219" s="22" t="n"/>
      <c r="D219" s="22" t="n"/>
      <c r="E219" s="22" t="n"/>
      <c r="F219" s="22" t="n"/>
      <c r="G219" s="22" t="n"/>
      <c r="H219" s="22" t="n"/>
      <c r="I219" s="24" t="n"/>
      <c r="J219" s="24" t="n"/>
      <c r="K219" s="22" t="n"/>
      <c r="L219" s="22" t="n"/>
    </row>
    <row r="220" ht="36" customHeight="1">
      <c r="A220" s="16">
        <f>IF(D220="","","REQ-"&amp;TEXT(ROW()-6,"000"))</f>
        <v/>
      </c>
      <c r="B220" s="22" t="n"/>
      <c r="C220" s="22" t="n"/>
      <c r="D220" s="22" t="n"/>
      <c r="E220" s="22" t="n"/>
      <c r="F220" s="22" t="n"/>
      <c r="G220" s="22" t="n"/>
      <c r="H220" s="22" t="n"/>
      <c r="I220" s="24" t="n"/>
      <c r="J220" s="24" t="n"/>
      <c r="K220" s="22" t="n"/>
      <c r="L220" s="22" t="n"/>
    </row>
    <row r="221" ht="36" customHeight="1">
      <c r="A221" s="16">
        <f>IF(D221="","","REQ-"&amp;TEXT(ROW()-6,"000"))</f>
        <v/>
      </c>
      <c r="B221" s="22" t="n"/>
      <c r="C221" s="22" t="n"/>
      <c r="D221" s="22" t="n"/>
      <c r="E221" s="22" t="n"/>
      <c r="F221" s="22" t="n"/>
      <c r="G221" s="22" t="n"/>
      <c r="H221" s="22" t="n"/>
      <c r="I221" s="24" t="n"/>
      <c r="J221" s="24" t="n"/>
      <c r="K221" s="22" t="n"/>
      <c r="L221" s="22" t="n"/>
    </row>
    <row r="222" ht="36" customHeight="1">
      <c r="A222" s="16">
        <f>IF(D222="","","REQ-"&amp;TEXT(ROW()-6,"000"))</f>
        <v/>
      </c>
      <c r="B222" s="22" t="n"/>
      <c r="C222" s="22" t="n"/>
      <c r="D222" s="22" t="n"/>
      <c r="E222" s="22" t="n"/>
      <c r="F222" s="22" t="n"/>
      <c r="G222" s="22" t="n"/>
      <c r="H222" s="22" t="n"/>
      <c r="I222" s="24" t="n"/>
      <c r="J222" s="24" t="n"/>
      <c r="K222" s="22" t="n"/>
      <c r="L222" s="22" t="n"/>
    </row>
    <row r="223" ht="36" customHeight="1">
      <c r="A223" s="16">
        <f>IF(D223="","","REQ-"&amp;TEXT(ROW()-6,"000"))</f>
        <v/>
      </c>
      <c r="B223" s="22" t="n"/>
      <c r="C223" s="22" t="n"/>
      <c r="D223" s="22" t="n"/>
      <c r="E223" s="22" t="n"/>
      <c r="F223" s="22" t="n"/>
      <c r="G223" s="22" t="n"/>
      <c r="H223" s="22" t="n"/>
      <c r="I223" s="24" t="n"/>
      <c r="J223" s="24" t="n"/>
      <c r="K223" s="22" t="n"/>
      <c r="L223" s="22" t="n"/>
    </row>
    <row r="224" ht="36" customHeight="1">
      <c r="A224" s="16">
        <f>IF(D224="","","REQ-"&amp;TEXT(ROW()-6,"000"))</f>
        <v/>
      </c>
      <c r="B224" s="22" t="n"/>
      <c r="C224" s="22" t="n"/>
      <c r="D224" s="22" t="n"/>
      <c r="E224" s="22" t="n"/>
      <c r="F224" s="22" t="n"/>
      <c r="G224" s="22" t="n"/>
      <c r="H224" s="22" t="n"/>
      <c r="I224" s="24" t="n"/>
      <c r="J224" s="24" t="n"/>
      <c r="K224" s="22" t="n"/>
      <c r="L224" s="22" t="n"/>
    </row>
    <row r="225" ht="36" customHeight="1">
      <c r="A225" s="16">
        <f>IF(D225="","","REQ-"&amp;TEXT(ROW()-6,"000"))</f>
        <v/>
      </c>
      <c r="B225" s="22" t="n"/>
      <c r="C225" s="22" t="n"/>
      <c r="D225" s="22" t="n"/>
      <c r="E225" s="22" t="n"/>
      <c r="F225" s="22" t="n"/>
      <c r="G225" s="22" t="n"/>
      <c r="H225" s="22" t="n"/>
      <c r="I225" s="24" t="n"/>
      <c r="J225" s="24" t="n"/>
      <c r="K225" s="22" t="n"/>
      <c r="L225" s="22" t="n"/>
    </row>
    <row r="226" ht="36" customHeight="1">
      <c r="A226" s="16">
        <f>IF(D226="","","REQ-"&amp;TEXT(ROW()-6,"000"))</f>
        <v/>
      </c>
      <c r="B226" s="22" t="n"/>
      <c r="C226" s="22" t="n"/>
      <c r="D226" s="22" t="n"/>
      <c r="E226" s="22" t="n"/>
      <c r="F226" s="22" t="n"/>
      <c r="G226" s="22" t="n"/>
      <c r="H226" s="22" t="n"/>
      <c r="I226" s="24" t="n"/>
      <c r="J226" s="24" t="n"/>
      <c r="K226" s="22" t="n"/>
      <c r="L226" s="22" t="n"/>
    </row>
    <row r="227" ht="36" customHeight="1">
      <c r="A227" s="16">
        <f>IF(D227="","","REQ-"&amp;TEXT(ROW()-6,"000"))</f>
        <v/>
      </c>
      <c r="B227" s="22" t="n"/>
      <c r="C227" s="22" t="n"/>
      <c r="D227" s="22" t="n"/>
      <c r="E227" s="22" t="n"/>
      <c r="F227" s="22" t="n"/>
      <c r="G227" s="22" t="n"/>
      <c r="H227" s="22" t="n"/>
      <c r="I227" s="24" t="n"/>
      <c r="J227" s="24" t="n"/>
      <c r="K227" s="22" t="n"/>
      <c r="L227" s="22" t="n"/>
    </row>
    <row r="228" ht="36" customHeight="1">
      <c r="A228" s="16">
        <f>IF(D228="","","REQ-"&amp;TEXT(ROW()-6,"000"))</f>
        <v/>
      </c>
      <c r="B228" s="22" t="n"/>
      <c r="C228" s="22" t="n"/>
      <c r="D228" s="22" t="n"/>
      <c r="E228" s="22" t="n"/>
      <c r="F228" s="22" t="n"/>
      <c r="G228" s="22" t="n"/>
      <c r="H228" s="22" t="n"/>
      <c r="I228" s="24" t="n"/>
      <c r="J228" s="24" t="n"/>
      <c r="K228" s="22" t="n"/>
      <c r="L228" s="22" t="n"/>
    </row>
    <row r="229" ht="36" customHeight="1">
      <c r="A229" s="16">
        <f>IF(D229="","","REQ-"&amp;TEXT(ROW()-6,"000"))</f>
        <v/>
      </c>
      <c r="B229" s="22" t="n"/>
      <c r="C229" s="22" t="n"/>
      <c r="D229" s="22" t="n"/>
      <c r="E229" s="22" t="n"/>
      <c r="F229" s="22" t="n"/>
      <c r="G229" s="22" t="n"/>
      <c r="H229" s="22" t="n"/>
      <c r="I229" s="24" t="n"/>
      <c r="J229" s="24" t="n"/>
      <c r="K229" s="22" t="n"/>
      <c r="L229" s="22" t="n"/>
    </row>
    <row r="230" ht="36" customHeight="1">
      <c r="A230" s="16">
        <f>IF(D230="","","REQ-"&amp;TEXT(ROW()-6,"000"))</f>
        <v/>
      </c>
      <c r="B230" s="22" t="n"/>
      <c r="C230" s="22" t="n"/>
      <c r="D230" s="22" t="n"/>
      <c r="E230" s="22" t="n"/>
      <c r="F230" s="22" t="n"/>
      <c r="G230" s="22" t="n"/>
      <c r="H230" s="22" t="n"/>
      <c r="I230" s="24" t="n"/>
      <c r="J230" s="24" t="n"/>
      <c r="K230" s="22" t="n"/>
      <c r="L230" s="22" t="n"/>
    </row>
    <row r="231" ht="36" customHeight="1">
      <c r="A231" s="16">
        <f>IF(D231="","","REQ-"&amp;TEXT(ROW()-6,"000"))</f>
        <v/>
      </c>
      <c r="B231" s="22" t="n"/>
      <c r="C231" s="22" t="n"/>
      <c r="D231" s="22" t="n"/>
      <c r="E231" s="22" t="n"/>
      <c r="F231" s="22" t="n"/>
      <c r="G231" s="22" t="n"/>
      <c r="H231" s="22" t="n"/>
      <c r="I231" s="24" t="n"/>
      <c r="J231" s="24" t="n"/>
      <c r="K231" s="22" t="n"/>
      <c r="L231" s="22" t="n"/>
    </row>
    <row r="232" ht="36" customHeight="1">
      <c r="A232" s="16">
        <f>IF(D232="","","REQ-"&amp;TEXT(ROW()-6,"000"))</f>
        <v/>
      </c>
      <c r="B232" s="22" t="n"/>
      <c r="C232" s="22" t="n"/>
      <c r="D232" s="22" t="n"/>
      <c r="E232" s="22" t="n"/>
      <c r="F232" s="22" t="n"/>
      <c r="G232" s="22" t="n"/>
      <c r="H232" s="22" t="n"/>
      <c r="I232" s="24" t="n"/>
      <c r="J232" s="24" t="n"/>
      <c r="K232" s="22" t="n"/>
      <c r="L232" s="22" t="n"/>
    </row>
    <row r="233" ht="36" customHeight="1">
      <c r="A233" s="16">
        <f>IF(D233="","","REQ-"&amp;TEXT(ROW()-6,"000"))</f>
        <v/>
      </c>
      <c r="B233" s="22" t="n"/>
      <c r="C233" s="22" t="n"/>
      <c r="D233" s="22" t="n"/>
      <c r="E233" s="22" t="n"/>
      <c r="F233" s="22" t="n"/>
      <c r="G233" s="22" t="n"/>
      <c r="H233" s="22" t="n"/>
      <c r="I233" s="24" t="n"/>
      <c r="J233" s="24" t="n"/>
      <c r="K233" s="22" t="n"/>
      <c r="L233" s="22" t="n"/>
    </row>
    <row r="234" ht="36" customHeight="1">
      <c r="A234" s="16">
        <f>IF(D234="","","REQ-"&amp;TEXT(ROW()-6,"000"))</f>
        <v/>
      </c>
      <c r="B234" s="22" t="n"/>
      <c r="C234" s="22" t="n"/>
      <c r="D234" s="22" t="n"/>
      <c r="E234" s="22" t="n"/>
      <c r="F234" s="22" t="n"/>
      <c r="G234" s="22" t="n"/>
      <c r="H234" s="22" t="n"/>
      <c r="I234" s="24" t="n"/>
      <c r="J234" s="24" t="n"/>
      <c r="K234" s="22" t="n"/>
      <c r="L234" s="22" t="n"/>
    </row>
    <row r="235" ht="36" customHeight="1">
      <c r="A235" s="16">
        <f>IF(D235="","","REQ-"&amp;TEXT(ROW()-6,"000"))</f>
        <v/>
      </c>
      <c r="B235" s="22" t="n"/>
      <c r="C235" s="22" t="n"/>
      <c r="D235" s="22" t="n"/>
      <c r="E235" s="22" t="n"/>
      <c r="F235" s="22" t="n"/>
      <c r="G235" s="22" t="n"/>
      <c r="H235" s="22" t="n"/>
      <c r="I235" s="24" t="n"/>
      <c r="J235" s="24" t="n"/>
      <c r="K235" s="22" t="n"/>
      <c r="L235" s="22" t="n"/>
    </row>
    <row r="236" ht="36" customHeight="1">
      <c r="A236" s="16">
        <f>IF(D236="","","REQ-"&amp;TEXT(ROW()-6,"000"))</f>
        <v/>
      </c>
      <c r="B236" s="22" t="n"/>
      <c r="C236" s="22" t="n"/>
      <c r="D236" s="22" t="n"/>
      <c r="E236" s="22" t="n"/>
      <c r="F236" s="22" t="n"/>
      <c r="G236" s="22" t="n"/>
      <c r="H236" s="22" t="n"/>
      <c r="I236" s="24" t="n"/>
      <c r="J236" s="24" t="n"/>
      <c r="K236" s="22" t="n"/>
      <c r="L236" s="22" t="n"/>
    </row>
    <row r="237" ht="36" customHeight="1">
      <c r="A237" s="16">
        <f>IF(D237="","","REQ-"&amp;TEXT(ROW()-6,"000"))</f>
        <v/>
      </c>
      <c r="B237" s="22" t="n"/>
      <c r="C237" s="22" t="n"/>
      <c r="D237" s="22" t="n"/>
      <c r="E237" s="22" t="n"/>
      <c r="F237" s="22" t="n"/>
      <c r="G237" s="22" t="n"/>
      <c r="H237" s="22" t="n"/>
      <c r="I237" s="24" t="n"/>
      <c r="J237" s="24" t="n"/>
      <c r="K237" s="22" t="n"/>
      <c r="L237" s="22" t="n"/>
    </row>
    <row r="238" ht="36" customHeight="1">
      <c r="A238" s="16">
        <f>IF(D238="","","REQ-"&amp;TEXT(ROW()-6,"000"))</f>
        <v/>
      </c>
      <c r="B238" s="22" t="n"/>
      <c r="C238" s="22" t="n"/>
      <c r="D238" s="22" t="n"/>
      <c r="E238" s="22" t="n"/>
      <c r="F238" s="22" t="n"/>
      <c r="G238" s="22" t="n"/>
      <c r="H238" s="22" t="n"/>
      <c r="I238" s="24" t="n"/>
      <c r="J238" s="24" t="n"/>
      <c r="K238" s="22" t="n"/>
      <c r="L238" s="22" t="n"/>
    </row>
    <row r="239" ht="36" customHeight="1">
      <c r="A239" s="16">
        <f>IF(D239="","","REQ-"&amp;TEXT(ROW()-6,"000"))</f>
        <v/>
      </c>
      <c r="B239" s="22" t="n"/>
      <c r="C239" s="22" t="n"/>
      <c r="D239" s="22" t="n"/>
      <c r="E239" s="22" t="n"/>
      <c r="F239" s="22" t="n"/>
      <c r="G239" s="22" t="n"/>
      <c r="H239" s="22" t="n"/>
      <c r="I239" s="24" t="n"/>
      <c r="J239" s="24" t="n"/>
      <c r="K239" s="22" t="n"/>
      <c r="L239" s="22" t="n"/>
    </row>
    <row r="240" ht="36" customHeight="1">
      <c r="A240" s="16">
        <f>IF(D240="","","REQ-"&amp;TEXT(ROW()-6,"000"))</f>
        <v/>
      </c>
      <c r="B240" s="22" t="n"/>
      <c r="C240" s="22" t="n"/>
      <c r="D240" s="22" t="n"/>
      <c r="E240" s="22" t="n"/>
      <c r="F240" s="22" t="n"/>
      <c r="G240" s="22" t="n"/>
      <c r="H240" s="22" t="n"/>
      <c r="I240" s="24" t="n"/>
      <c r="J240" s="24" t="n"/>
      <c r="K240" s="22" t="n"/>
      <c r="L240" s="22" t="n"/>
    </row>
    <row r="241" ht="36" customHeight="1">
      <c r="A241" s="16">
        <f>IF(D241="","","REQ-"&amp;TEXT(ROW()-6,"000"))</f>
        <v/>
      </c>
      <c r="B241" s="22" t="n"/>
      <c r="C241" s="22" t="n"/>
      <c r="D241" s="22" t="n"/>
      <c r="E241" s="22" t="n"/>
      <c r="F241" s="22" t="n"/>
      <c r="G241" s="22" t="n"/>
      <c r="H241" s="22" t="n"/>
      <c r="I241" s="24" t="n"/>
      <c r="J241" s="24" t="n"/>
      <c r="K241" s="22" t="n"/>
      <c r="L241" s="22" t="n"/>
    </row>
    <row r="242" ht="36" customHeight="1">
      <c r="A242" s="16">
        <f>IF(D242="","","REQ-"&amp;TEXT(ROW()-6,"000"))</f>
        <v/>
      </c>
      <c r="B242" s="22" t="n"/>
      <c r="C242" s="22" t="n"/>
      <c r="D242" s="22" t="n"/>
      <c r="E242" s="22" t="n"/>
      <c r="F242" s="22" t="n"/>
      <c r="G242" s="22" t="n"/>
      <c r="H242" s="22" t="n"/>
      <c r="I242" s="24" t="n"/>
      <c r="J242" s="24" t="n"/>
      <c r="K242" s="22" t="n"/>
      <c r="L242" s="22" t="n"/>
    </row>
    <row r="243" ht="36" customHeight="1">
      <c r="A243" s="16">
        <f>IF(D243="","","REQ-"&amp;TEXT(ROW()-6,"000"))</f>
        <v/>
      </c>
      <c r="B243" s="22" t="n"/>
      <c r="C243" s="22" t="n"/>
      <c r="D243" s="22" t="n"/>
      <c r="E243" s="22" t="n"/>
      <c r="F243" s="22" t="n"/>
      <c r="G243" s="22" t="n"/>
      <c r="H243" s="22" t="n"/>
      <c r="I243" s="24" t="n"/>
      <c r="J243" s="24" t="n"/>
      <c r="K243" s="22" t="n"/>
      <c r="L243" s="22" t="n"/>
    </row>
    <row r="244" ht="36" customHeight="1">
      <c r="A244" s="16">
        <f>IF(D244="","","REQ-"&amp;TEXT(ROW()-6,"000"))</f>
        <v/>
      </c>
      <c r="B244" s="22" t="n"/>
      <c r="C244" s="22" t="n"/>
      <c r="D244" s="22" t="n"/>
      <c r="E244" s="22" t="n"/>
      <c r="F244" s="22" t="n"/>
      <c r="G244" s="22" t="n"/>
      <c r="H244" s="22" t="n"/>
      <c r="I244" s="24" t="n"/>
      <c r="J244" s="24" t="n"/>
      <c r="K244" s="22" t="n"/>
      <c r="L244" s="22" t="n"/>
    </row>
    <row r="245" ht="36" customHeight="1">
      <c r="A245" s="16">
        <f>IF(D245="","","REQ-"&amp;TEXT(ROW()-6,"000"))</f>
        <v/>
      </c>
      <c r="B245" s="22" t="n"/>
      <c r="C245" s="22" t="n"/>
      <c r="D245" s="22" t="n"/>
      <c r="E245" s="22" t="n"/>
      <c r="F245" s="22" t="n"/>
      <c r="G245" s="22" t="n"/>
      <c r="H245" s="22" t="n"/>
      <c r="I245" s="24" t="n"/>
      <c r="J245" s="24" t="n"/>
      <c r="K245" s="22" t="n"/>
      <c r="L245" s="22" t="n"/>
    </row>
    <row r="246" ht="36" customHeight="1">
      <c r="A246" s="16">
        <f>IF(D246="","","REQ-"&amp;TEXT(ROW()-6,"000"))</f>
        <v/>
      </c>
      <c r="B246" s="22" t="n"/>
      <c r="C246" s="22" t="n"/>
      <c r="D246" s="22" t="n"/>
      <c r="E246" s="22" t="n"/>
      <c r="F246" s="22" t="n"/>
      <c r="G246" s="22" t="n"/>
      <c r="H246" s="22" t="n"/>
      <c r="I246" s="24" t="n"/>
      <c r="J246" s="24" t="n"/>
      <c r="K246" s="22" t="n"/>
      <c r="L246" s="22" t="n"/>
    </row>
    <row r="247" ht="36" customHeight="1">
      <c r="A247" s="16">
        <f>IF(D247="","","REQ-"&amp;TEXT(ROW()-6,"000"))</f>
        <v/>
      </c>
      <c r="B247" s="22" t="n"/>
      <c r="C247" s="22" t="n"/>
      <c r="D247" s="22" t="n"/>
      <c r="E247" s="22" t="n"/>
      <c r="F247" s="22" t="n"/>
      <c r="G247" s="22" t="n"/>
      <c r="H247" s="22" t="n"/>
      <c r="I247" s="24" t="n"/>
      <c r="J247" s="24" t="n"/>
      <c r="K247" s="22" t="n"/>
      <c r="L247" s="22" t="n"/>
    </row>
    <row r="248" ht="36" customHeight="1">
      <c r="A248" s="16">
        <f>IF(D248="","","REQ-"&amp;TEXT(ROW()-6,"000"))</f>
        <v/>
      </c>
      <c r="B248" s="22" t="n"/>
      <c r="C248" s="22" t="n"/>
      <c r="D248" s="22" t="n"/>
      <c r="E248" s="22" t="n"/>
      <c r="F248" s="22" t="n"/>
      <c r="G248" s="22" t="n"/>
      <c r="H248" s="22" t="n"/>
      <c r="I248" s="24" t="n"/>
      <c r="J248" s="24" t="n"/>
      <c r="K248" s="22" t="n"/>
      <c r="L248" s="22" t="n"/>
    </row>
    <row r="249" ht="36" customHeight="1">
      <c r="A249" s="16">
        <f>IF(D249="","","REQ-"&amp;TEXT(ROW()-6,"000"))</f>
        <v/>
      </c>
      <c r="B249" s="22" t="n"/>
      <c r="C249" s="22" t="n"/>
      <c r="D249" s="22" t="n"/>
      <c r="E249" s="22" t="n"/>
      <c r="F249" s="22" t="n"/>
      <c r="G249" s="22" t="n"/>
      <c r="H249" s="22" t="n"/>
      <c r="I249" s="24" t="n"/>
      <c r="J249" s="24" t="n"/>
      <c r="K249" s="22" t="n"/>
      <c r="L249" s="22" t="n"/>
    </row>
    <row r="250" ht="36" customHeight="1">
      <c r="A250" s="16">
        <f>IF(D250="","","REQ-"&amp;TEXT(ROW()-6,"000"))</f>
        <v/>
      </c>
      <c r="B250" s="22" t="n"/>
      <c r="C250" s="22" t="n"/>
      <c r="D250" s="22" t="n"/>
      <c r="E250" s="22" t="n"/>
      <c r="F250" s="22" t="n"/>
      <c r="G250" s="22" t="n"/>
      <c r="H250" s="22" t="n"/>
      <c r="I250" s="24" t="n"/>
      <c r="J250" s="24" t="n"/>
      <c r="K250" s="22" t="n"/>
      <c r="L250" s="22" t="n"/>
    </row>
    <row r="251" ht="36" customHeight="1">
      <c r="A251" s="16">
        <f>IF(D251="","","REQ-"&amp;TEXT(ROW()-6,"000"))</f>
        <v/>
      </c>
      <c r="B251" s="22" t="n"/>
      <c r="C251" s="22" t="n"/>
      <c r="D251" s="22" t="n"/>
      <c r="E251" s="22" t="n"/>
      <c r="F251" s="22" t="n"/>
      <c r="G251" s="22" t="n"/>
      <c r="H251" s="22" t="n"/>
      <c r="I251" s="24" t="n"/>
      <c r="J251" s="24" t="n"/>
      <c r="K251" s="22" t="n"/>
      <c r="L251" s="22" t="n"/>
    </row>
    <row r="252" ht="36" customHeight="1">
      <c r="A252" s="16">
        <f>IF(D252="","","REQ-"&amp;TEXT(ROW()-6,"000"))</f>
        <v/>
      </c>
      <c r="B252" s="22" t="n"/>
      <c r="C252" s="22" t="n"/>
      <c r="D252" s="22" t="n"/>
      <c r="E252" s="22" t="n"/>
      <c r="F252" s="22" t="n"/>
      <c r="G252" s="22" t="n"/>
      <c r="H252" s="22" t="n"/>
      <c r="I252" s="24" t="n"/>
      <c r="J252" s="24" t="n"/>
      <c r="K252" s="22" t="n"/>
      <c r="L252" s="22" t="n"/>
    </row>
    <row r="253" ht="36" customHeight="1">
      <c r="A253" s="16">
        <f>IF(D253="","","REQ-"&amp;TEXT(ROW()-6,"000"))</f>
        <v/>
      </c>
      <c r="B253" s="22" t="n"/>
      <c r="C253" s="22" t="n"/>
      <c r="D253" s="22" t="n"/>
      <c r="E253" s="22" t="n"/>
      <c r="F253" s="22" t="n"/>
      <c r="G253" s="22" t="n"/>
      <c r="H253" s="22" t="n"/>
      <c r="I253" s="24" t="n"/>
      <c r="J253" s="24" t="n"/>
      <c r="K253" s="22" t="n"/>
      <c r="L253" s="22" t="n"/>
    </row>
    <row r="254" ht="36" customHeight="1">
      <c r="A254" s="16">
        <f>IF(D254="","","REQ-"&amp;TEXT(ROW()-6,"000"))</f>
        <v/>
      </c>
      <c r="B254" s="22" t="n"/>
      <c r="C254" s="22" t="n"/>
      <c r="D254" s="22" t="n"/>
      <c r="E254" s="22" t="n"/>
      <c r="F254" s="22" t="n"/>
      <c r="G254" s="22" t="n"/>
      <c r="H254" s="22" t="n"/>
      <c r="I254" s="24" t="n"/>
      <c r="J254" s="24" t="n"/>
      <c r="K254" s="22" t="n"/>
      <c r="L254" s="22" t="n"/>
    </row>
    <row r="255" ht="36" customHeight="1">
      <c r="A255" s="16">
        <f>IF(D255="","","REQ-"&amp;TEXT(ROW()-6,"000"))</f>
        <v/>
      </c>
      <c r="B255" s="22" t="n"/>
      <c r="C255" s="22" t="n"/>
      <c r="D255" s="22" t="n"/>
      <c r="E255" s="22" t="n"/>
      <c r="F255" s="22" t="n"/>
      <c r="G255" s="22" t="n"/>
      <c r="H255" s="22" t="n"/>
      <c r="I255" s="24" t="n"/>
      <c r="J255" s="24" t="n"/>
      <c r="K255" s="22" t="n"/>
      <c r="L255" s="22" t="n"/>
    </row>
    <row r="256" ht="36" customHeight="1">
      <c r="A256" s="16">
        <f>IF(D256="","","REQ-"&amp;TEXT(ROW()-6,"000"))</f>
        <v/>
      </c>
      <c r="B256" s="22" t="n"/>
      <c r="C256" s="22" t="n"/>
      <c r="D256" s="22" t="n"/>
      <c r="E256" s="22" t="n"/>
      <c r="F256" s="22" t="n"/>
      <c r="G256" s="22" t="n"/>
      <c r="H256" s="22" t="n"/>
      <c r="I256" s="24" t="n"/>
      <c r="J256" s="24" t="n"/>
      <c r="K256" s="22" t="n"/>
      <c r="L256" s="22" t="n"/>
    </row>
    <row r="257" ht="36" customHeight="1">
      <c r="A257" s="16">
        <f>IF(D257="","","REQ-"&amp;TEXT(ROW()-6,"000"))</f>
        <v/>
      </c>
      <c r="B257" s="22" t="n"/>
      <c r="C257" s="22" t="n"/>
      <c r="D257" s="22" t="n"/>
      <c r="E257" s="22" t="n"/>
      <c r="F257" s="22" t="n"/>
      <c r="G257" s="22" t="n"/>
      <c r="H257" s="22" t="n"/>
      <c r="I257" s="24" t="n"/>
      <c r="J257" s="24" t="n"/>
      <c r="K257" s="22" t="n"/>
      <c r="L257" s="22" t="n"/>
    </row>
    <row r="258" ht="36" customHeight="1">
      <c r="A258" s="16">
        <f>IF(D258="","","REQ-"&amp;TEXT(ROW()-6,"000"))</f>
        <v/>
      </c>
      <c r="B258" s="22" t="n"/>
      <c r="C258" s="22" t="n"/>
      <c r="D258" s="22" t="n"/>
      <c r="E258" s="22" t="n"/>
      <c r="F258" s="22" t="n"/>
      <c r="G258" s="22" t="n"/>
      <c r="H258" s="22" t="n"/>
      <c r="I258" s="24" t="n"/>
      <c r="J258" s="24" t="n"/>
      <c r="K258" s="22" t="n"/>
      <c r="L258" s="22" t="n"/>
    </row>
    <row r="259" ht="36" customHeight="1">
      <c r="A259" s="16">
        <f>IF(D259="","","REQ-"&amp;TEXT(ROW()-6,"000"))</f>
        <v/>
      </c>
      <c r="B259" s="22" t="n"/>
      <c r="C259" s="22" t="n"/>
      <c r="D259" s="22" t="n"/>
      <c r="E259" s="22" t="n"/>
      <c r="F259" s="22" t="n"/>
      <c r="G259" s="22" t="n"/>
      <c r="H259" s="22" t="n"/>
      <c r="I259" s="24" t="n"/>
      <c r="J259" s="24" t="n"/>
      <c r="K259" s="22" t="n"/>
      <c r="L259" s="22" t="n"/>
    </row>
    <row r="260" ht="36" customHeight="1">
      <c r="A260" s="16">
        <f>IF(D260="","","REQ-"&amp;TEXT(ROW()-6,"000"))</f>
        <v/>
      </c>
      <c r="B260" s="22" t="n"/>
      <c r="C260" s="22" t="n"/>
      <c r="D260" s="22" t="n"/>
      <c r="E260" s="22" t="n"/>
      <c r="F260" s="22" t="n"/>
      <c r="G260" s="22" t="n"/>
      <c r="H260" s="22" t="n"/>
      <c r="I260" s="24" t="n"/>
      <c r="J260" s="24" t="n"/>
      <c r="K260" s="22" t="n"/>
      <c r="L260" s="22" t="n"/>
    </row>
    <row r="261" ht="36" customHeight="1">
      <c r="A261" s="16">
        <f>IF(D261="","","REQ-"&amp;TEXT(ROW()-6,"000"))</f>
        <v/>
      </c>
      <c r="B261" s="22" t="n"/>
      <c r="C261" s="22" t="n"/>
      <c r="D261" s="22" t="n"/>
      <c r="E261" s="22" t="n"/>
      <c r="F261" s="22" t="n"/>
      <c r="G261" s="22" t="n"/>
      <c r="H261" s="22" t="n"/>
      <c r="I261" s="24" t="n"/>
      <c r="J261" s="24" t="n"/>
      <c r="K261" s="22" t="n"/>
      <c r="L261" s="22" t="n"/>
    </row>
    <row r="262" ht="36" customHeight="1">
      <c r="A262" s="16">
        <f>IF(D262="","","REQ-"&amp;TEXT(ROW()-6,"000"))</f>
        <v/>
      </c>
      <c r="B262" s="22" t="n"/>
      <c r="C262" s="22" t="n"/>
      <c r="D262" s="22" t="n"/>
      <c r="E262" s="22" t="n"/>
      <c r="F262" s="22" t="n"/>
      <c r="G262" s="22" t="n"/>
      <c r="H262" s="22" t="n"/>
      <c r="I262" s="24" t="n"/>
      <c r="J262" s="24" t="n"/>
      <c r="K262" s="22" t="n"/>
      <c r="L262" s="22" t="n"/>
    </row>
    <row r="263" ht="36" customHeight="1">
      <c r="A263" s="16">
        <f>IF(D263="","","REQ-"&amp;TEXT(ROW()-6,"000"))</f>
        <v/>
      </c>
      <c r="B263" s="22" t="n"/>
      <c r="C263" s="22" t="n"/>
      <c r="D263" s="22" t="n"/>
      <c r="E263" s="22" t="n"/>
      <c r="F263" s="22" t="n"/>
      <c r="G263" s="22" t="n"/>
      <c r="H263" s="22" t="n"/>
      <c r="I263" s="24" t="n"/>
      <c r="J263" s="24" t="n"/>
      <c r="K263" s="22" t="n"/>
      <c r="L263" s="22" t="n"/>
    </row>
    <row r="264" ht="36" customHeight="1">
      <c r="A264" s="16">
        <f>IF(D264="","","REQ-"&amp;TEXT(ROW()-6,"000"))</f>
        <v/>
      </c>
      <c r="B264" s="22" t="n"/>
      <c r="C264" s="22" t="n"/>
      <c r="D264" s="22" t="n"/>
      <c r="E264" s="22" t="n"/>
      <c r="F264" s="22" t="n"/>
      <c r="G264" s="22" t="n"/>
      <c r="H264" s="22" t="n"/>
      <c r="I264" s="24" t="n"/>
      <c r="J264" s="24" t="n"/>
      <c r="K264" s="22" t="n"/>
      <c r="L264" s="22" t="n"/>
    </row>
    <row r="265" ht="36" customHeight="1">
      <c r="A265" s="16">
        <f>IF(D265="","","REQ-"&amp;TEXT(ROW()-6,"000"))</f>
        <v/>
      </c>
      <c r="B265" s="22" t="n"/>
      <c r="C265" s="22" t="n"/>
      <c r="D265" s="22" t="n"/>
      <c r="E265" s="22" t="n"/>
      <c r="F265" s="22" t="n"/>
      <c r="G265" s="22" t="n"/>
      <c r="H265" s="22" t="n"/>
      <c r="I265" s="24" t="n"/>
      <c r="J265" s="24" t="n"/>
      <c r="K265" s="22" t="n"/>
      <c r="L265" s="22" t="n"/>
    </row>
    <row r="266" ht="36" customHeight="1">
      <c r="A266" s="16">
        <f>IF(D266="","","REQ-"&amp;TEXT(ROW()-6,"000"))</f>
        <v/>
      </c>
      <c r="B266" s="22" t="n"/>
      <c r="C266" s="22" t="n"/>
      <c r="D266" s="22" t="n"/>
      <c r="E266" s="22" t="n"/>
      <c r="F266" s="22" t="n"/>
      <c r="G266" s="22" t="n"/>
      <c r="H266" s="22" t="n"/>
      <c r="I266" s="24" t="n"/>
      <c r="J266" s="24" t="n"/>
      <c r="K266" s="22" t="n"/>
      <c r="L266" s="22" t="n"/>
    </row>
    <row r="267" ht="36" customHeight="1">
      <c r="A267" s="16">
        <f>IF(D267="","","REQ-"&amp;TEXT(ROW()-6,"000"))</f>
        <v/>
      </c>
      <c r="B267" s="22" t="n"/>
      <c r="C267" s="22" t="n"/>
      <c r="D267" s="22" t="n"/>
      <c r="E267" s="22" t="n"/>
      <c r="F267" s="22" t="n"/>
      <c r="G267" s="22" t="n"/>
      <c r="H267" s="22" t="n"/>
      <c r="I267" s="24" t="n"/>
      <c r="J267" s="24" t="n"/>
      <c r="K267" s="22" t="n"/>
      <c r="L267" s="22" t="n"/>
    </row>
    <row r="268" ht="36" customHeight="1">
      <c r="A268" s="16">
        <f>IF(D268="","","REQ-"&amp;TEXT(ROW()-6,"000"))</f>
        <v/>
      </c>
      <c r="B268" s="22" t="n"/>
      <c r="C268" s="22" t="n"/>
      <c r="D268" s="22" t="n"/>
      <c r="E268" s="22" t="n"/>
      <c r="F268" s="22" t="n"/>
      <c r="G268" s="22" t="n"/>
      <c r="H268" s="22" t="n"/>
      <c r="I268" s="24" t="n"/>
      <c r="J268" s="24" t="n"/>
      <c r="K268" s="22" t="n"/>
      <c r="L268" s="22" t="n"/>
    </row>
    <row r="269" ht="36" customHeight="1">
      <c r="A269" s="16">
        <f>IF(D269="","","REQ-"&amp;TEXT(ROW()-6,"000"))</f>
        <v/>
      </c>
      <c r="B269" s="22" t="n"/>
      <c r="C269" s="22" t="n"/>
      <c r="D269" s="22" t="n"/>
      <c r="E269" s="22" t="n"/>
      <c r="F269" s="22" t="n"/>
      <c r="G269" s="22" t="n"/>
      <c r="H269" s="22" t="n"/>
      <c r="I269" s="24" t="n"/>
      <c r="J269" s="24" t="n"/>
      <c r="K269" s="22" t="n"/>
      <c r="L269" s="22" t="n"/>
    </row>
    <row r="270" ht="36" customHeight="1">
      <c r="A270" s="16">
        <f>IF(D270="","","REQ-"&amp;TEXT(ROW()-6,"000"))</f>
        <v/>
      </c>
      <c r="B270" s="22" t="n"/>
      <c r="C270" s="22" t="n"/>
      <c r="D270" s="22" t="n"/>
      <c r="E270" s="22" t="n"/>
      <c r="F270" s="22" t="n"/>
      <c r="G270" s="22" t="n"/>
      <c r="H270" s="22" t="n"/>
      <c r="I270" s="24" t="n"/>
      <c r="J270" s="24" t="n"/>
      <c r="K270" s="22" t="n"/>
      <c r="L270" s="22" t="n"/>
    </row>
    <row r="271" ht="36" customHeight="1">
      <c r="A271" s="16">
        <f>IF(D271="","","REQ-"&amp;TEXT(ROW()-6,"000"))</f>
        <v/>
      </c>
      <c r="B271" s="22" t="n"/>
      <c r="C271" s="22" t="n"/>
      <c r="D271" s="22" t="n"/>
      <c r="E271" s="22" t="n"/>
      <c r="F271" s="22" t="n"/>
      <c r="G271" s="22" t="n"/>
      <c r="H271" s="22" t="n"/>
      <c r="I271" s="24" t="n"/>
      <c r="J271" s="24" t="n"/>
      <c r="K271" s="22" t="n"/>
      <c r="L271" s="22" t="n"/>
    </row>
    <row r="272" ht="36" customHeight="1">
      <c r="A272" s="16">
        <f>IF(D272="","","REQ-"&amp;TEXT(ROW()-6,"000"))</f>
        <v/>
      </c>
      <c r="B272" s="22" t="n"/>
      <c r="C272" s="22" t="n"/>
      <c r="D272" s="22" t="n"/>
      <c r="E272" s="22" t="n"/>
      <c r="F272" s="22" t="n"/>
      <c r="G272" s="22" t="n"/>
      <c r="H272" s="22" t="n"/>
      <c r="I272" s="24" t="n"/>
      <c r="J272" s="24" t="n"/>
      <c r="K272" s="22" t="n"/>
      <c r="L272" s="22" t="n"/>
    </row>
    <row r="273" ht="36" customHeight="1">
      <c r="A273" s="16">
        <f>IF(D273="","","REQ-"&amp;TEXT(ROW()-6,"000"))</f>
        <v/>
      </c>
      <c r="B273" s="22" t="n"/>
      <c r="C273" s="22" t="n"/>
      <c r="D273" s="22" t="n"/>
      <c r="E273" s="22" t="n"/>
      <c r="F273" s="22" t="n"/>
      <c r="G273" s="22" t="n"/>
      <c r="H273" s="22" t="n"/>
      <c r="I273" s="24" t="n"/>
      <c r="J273" s="24" t="n"/>
      <c r="K273" s="22" t="n"/>
      <c r="L273" s="22" t="n"/>
    </row>
    <row r="274" ht="36" customHeight="1">
      <c r="A274" s="16">
        <f>IF(D274="","","REQ-"&amp;TEXT(ROW()-6,"000"))</f>
        <v/>
      </c>
      <c r="B274" s="22" t="n"/>
      <c r="C274" s="22" t="n"/>
      <c r="D274" s="22" t="n"/>
      <c r="E274" s="22" t="n"/>
      <c r="F274" s="22" t="n"/>
      <c r="G274" s="22" t="n"/>
      <c r="H274" s="22" t="n"/>
      <c r="I274" s="24" t="n"/>
      <c r="J274" s="24" t="n"/>
      <c r="K274" s="22" t="n"/>
      <c r="L274" s="22" t="n"/>
    </row>
    <row r="275" ht="36" customHeight="1">
      <c r="A275" s="16">
        <f>IF(D275="","","REQ-"&amp;TEXT(ROW()-6,"000"))</f>
        <v/>
      </c>
      <c r="B275" s="22" t="n"/>
      <c r="C275" s="22" t="n"/>
      <c r="D275" s="22" t="n"/>
      <c r="E275" s="22" t="n"/>
      <c r="F275" s="22" t="n"/>
      <c r="G275" s="22" t="n"/>
      <c r="H275" s="22" t="n"/>
      <c r="I275" s="24" t="n"/>
      <c r="J275" s="24" t="n"/>
      <c r="K275" s="22" t="n"/>
      <c r="L275" s="22" t="n"/>
    </row>
    <row r="276" ht="36" customHeight="1">
      <c r="A276" s="16">
        <f>IF(D276="","","REQ-"&amp;TEXT(ROW()-6,"000"))</f>
        <v/>
      </c>
      <c r="B276" s="22" t="n"/>
      <c r="C276" s="22" t="n"/>
      <c r="D276" s="22" t="n"/>
      <c r="E276" s="22" t="n"/>
      <c r="F276" s="22" t="n"/>
      <c r="G276" s="22" t="n"/>
      <c r="H276" s="22" t="n"/>
      <c r="I276" s="24" t="n"/>
      <c r="J276" s="24" t="n"/>
      <c r="K276" s="22" t="n"/>
      <c r="L276" s="22" t="n"/>
    </row>
    <row r="277" ht="36" customHeight="1">
      <c r="A277" s="16">
        <f>IF(D277="","","REQ-"&amp;TEXT(ROW()-6,"000"))</f>
        <v/>
      </c>
      <c r="B277" s="22" t="n"/>
      <c r="C277" s="22" t="n"/>
      <c r="D277" s="22" t="n"/>
      <c r="E277" s="22" t="n"/>
      <c r="F277" s="22" t="n"/>
      <c r="G277" s="22" t="n"/>
      <c r="H277" s="22" t="n"/>
      <c r="I277" s="24" t="n"/>
      <c r="J277" s="24" t="n"/>
      <c r="K277" s="22" t="n"/>
      <c r="L277" s="22" t="n"/>
    </row>
    <row r="278" ht="36" customHeight="1">
      <c r="A278" s="16">
        <f>IF(D278="","","REQ-"&amp;TEXT(ROW()-6,"000"))</f>
        <v/>
      </c>
      <c r="B278" s="22" t="n"/>
      <c r="C278" s="22" t="n"/>
      <c r="D278" s="22" t="n"/>
      <c r="E278" s="22" t="n"/>
      <c r="F278" s="22" t="n"/>
      <c r="G278" s="22" t="n"/>
      <c r="H278" s="22" t="n"/>
      <c r="I278" s="24" t="n"/>
      <c r="J278" s="24" t="n"/>
      <c r="K278" s="22" t="n"/>
      <c r="L278" s="22" t="n"/>
    </row>
    <row r="279" ht="36" customHeight="1">
      <c r="A279" s="16">
        <f>IF(D279="","","REQ-"&amp;TEXT(ROW()-6,"000"))</f>
        <v/>
      </c>
      <c r="B279" s="22" t="n"/>
      <c r="C279" s="22" t="n"/>
      <c r="D279" s="22" t="n"/>
      <c r="E279" s="22" t="n"/>
      <c r="F279" s="22" t="n"/>
      <c r="G279" s="22" t="n"/>
      <c r="H279" s="22" t="n"/>
      <c r="I279" s="24" t="n"/>
      <c r="J279" s="24" t="n"/>
      <c r="K279" s="22" t="n"/>
      <c r="L279" s="22" t="n"/>
    </row>
    <row r="280" ht="36" customHeight="1">
      <c r="A280" s="16">
        <f>IF(D280="","","REQ-"&amp;TEXT(ROW()-6,"000"))</f>
        <v/>
      </c>
      <c r="B280" s="22" t="n"/>
      <c r="C280" s="22" t="n"/>
      <c r="D280" s="22" t="n"/>
      <c r="E280" s="22" t="n"/>
      <c r="F280" s="22" t="n"/>
      <c r="G280" s="22" t="n"/>
      <c r="H280" s="22" t="n"/>
      <c r="I280" s="24" t="n"/>
      <c r="J280" s="24" t="n"/>
      <c r="K280" s="22" t="n"/>
      <c r="L280" s="22" t="n"/>
    </row>
    <row r="281" ht="36" customHeight="1">
      <c r="A281" s="16">
        <f>IF(D281="","","REQ-"&amp;TEXT(ROW()-6,"000"))</f>
        <v/>
      </c>
      <c r="B281" s="22" t="n"/>
      <c r="C281" s="22" t="n"/>
      <c r="D281" s="22" t="n"/>
      <c r="E281" s="22" t="n"/>
      <c r="F281" s="22" t="n"/>
      <c r="G281" s="22" t="n"/>
      <c r="H281" s="22" t="n"/>
      <c r="I281" s="24" t="n"/>
      <c r="J281" s="24" t="n"/>
      <c r="K281" s="22" t="n"/>
      <c r="L281" s="22" t="n"/>
    </row>
    <row r="282" ht="36" customHeight="1">
      <c r="A282" s="16">
        <f>IF(D282="","","REQ-"&amp;TEXT(ROW()-6,"000"))</f>
        <v/>
      </c>
      <c r="B282" s="22" t="n"/>
      <c r="C282" s="22" t="n"/>
      <c r="D282" s="22" t="n"/>
      <c r="E282" s="22" t="n"/>
      <c r="F282" s="22" t="n"/>
      <c r="G282" s="22" t="n"/>
      <c r="H282" s="22" t="n"/>
      <c r="I282" s="24" t="n"/>
      <c r="J282" s="24" t="n"/>
      <c r="K282" s="22" t="n"/>
      <c r="L282" s="22" t="n"/>
    </row>
    <row r="283" ht="36" customHeight="1">
      <c r="A283" s="16">
        <f>IF(D283="","","REQ-"&amp;TEXT(ROW()-6,"000"))</f>
        <v/>
      </c>
      <c r="B283" s="22" t="n"/>
      <c r="C283" s="22" t="n"/>
      <c r="D283" s="22" t="n"/>
      <c r="E283" s="22" t="n"/>
      <c r="F283" s="22" t="n"/>
      <c r="G283" s="22" t="n"/>
      <c r="H283" s="22" t="n"/>
      <c r="I283" s="24" t="n"/>
      <c r="J283" s="24" t="n"/>
      <c r="K283" s="22" t="n"/>
      <c r="L283" s="22" t="n"/>
    </row>
    <row r="284" ht="36" customHeight="1">
      <c r="A284" s="16">
        <f>IF(D284="","","REQ-"&amp;TEXT(ROW()-6,"000"))</f>
        <v/>
      </c>
      <c r="B284" s="22" t="n"/>
      <c r="C284" s="22" t="n"/>
      <c r="D284" s="22" t="n"/>
      <c r="E284" s="22" t="n"/>
      <c r="F284" s="22" t="n"/>
      <c r="G284" s="22" t="n"/>
      <c r="H284" s="22" t="n"/>
      <c r="I284" s="24" t="n"/>
      <c r="J284" s="24" t="n"/>
      <c r="K284" s="22" t="n"/>
      <c r="L284" s="22" t="n"/>
    </row>
    <row r="285" ht="36" customHeight="1">
      <c r="A285" s="16">
        <f>IF(D285="","","REQ-"&amp;TEXT(ROW()-6,"000"))</f>
        <v/>
      </c>
      <c r="B285" s="22" t="n"/>
      <c r="C285" s="22" t="n"/>
      <c r="D285" s="22" t="n"/>
      <c r="E285" s="22" t="n"/>
      <c r="F285" s="22" t="n"/>
      <c r="G285" s="22" t="n"/>
      <c r="H285" s="22" t="n"/>
      <c r="I285" s="24" t="n"/>
      <c r="J285" s="24" t="n"/>
      <c r="K285" s="22" t="n"/>
      <c r="L285" s="22" t="n"/>
    </row>
    <row r="286" ht="36" customHeight="1">
      <c r="A286" s="16">
        <f>IF(D286="","","REQ-"&amp;TEXT(ROW()-6,"000"))</f>
        <v/>
      </c>
      <c r="B286" s="22" t="n"/>
      <c r="C286" s="22" t="n"/>
      <c r="D286" s="22" t="n"/>
      <c r="E286" s="22" t="n"/>
      <c r="F286" s="22" t="n"/>
      <c r="G286" s="22" t="n"/>
      <c r="H286" s="22" t="n"/>
      <c r="I286" s="24" t="n"/>
      <c r="J286" s="24" t="n"/>
      <c r="K286" s="22" t="n"/>
      <c r="L286" s="22" t="n"/>
    </row>
    <row r="287" ht="36" customHeight="1">
      <c r="A287" s="16">
        <f>IF(D287="","","REQ-"&amp;TEXT(ROW()-6,"000"))</f>
        <v/>
      </c>
      <c r="B287" s="22" t="n"/>
      <c r="C287" s="22" t="n"/>
      <c r="D287" s="22" t="n"/>
      <c r="E287" s="22" t="n"/>
      <c r="F287" s="22" t="n"/>
      <c r="G287" s="22" t="n"/>
      <c r="H287" s="22" t="n"/>
      <c r="I287" s="24" t="n"/>
      <c r="J287" s="24" t="n"/>
      <c r="K287" s="22" t="n"/>
      <c r="L287" s="22" t="n"/>
    </row>
    <row r="288" ht="36" customHeight="1">
      <c r="A288" s="16">
        <f>IF(D288="","","REQ-"&amp;TEXT(ROW()-6,"000"))</f>
        <v/>
      </c>
      <c r="B288" s="22" t="n"/>
      <c r="C288" s="22" t="n"/>
      <c r="D288" s="22" t="n"/>
      <c r="E288" s="22" t="n"/>
      <c r="F288" s="22" t="n"/>
      <c r="G288" s="22" t="n"/>
      <c r="H288" s="22" t="n"/>
      <c r="I288" s="24" t="n"/>
      <c r="J288" s="24" t="n"/>
      <c r="K288" s="22" t="n"/>
      <c r="L288" s="22" t="n"/>
    </row>
    <row r="289" ht="36" customHeight="1">
      <c r="A289" s="16">
        <f>IF(D289="","","REQ-"&amp;TEXT(ROW()-6,"000"))</f>
        <v/>
      </c>
      <c r="B289" s="22" t="n"/>
      <c r="C289" s="22" t="n"/>
      <c r="D289" s="22" t="n"/>
      <c r="E289" s="22" t="n"/>
      <c r="F289" s="22" t="n"/>
      <c r="G289" s="22" t="n"/>
      <c r="H289" s="22" t="n"/>
      <c r="I289" s="24" t="n"/>
      <c r="J289" s="24" t="n"/>
      <c r="K289" s="22" t="n"/>
      <c r="L289" s="22" t="n"/>
    </row>
    <row r="290" ht="36" customHeight="1">
      <c r="A290" s="16">
        <f>IF(D290="","","REQ-"&amp;TEXT(ROW()-6,"000"))</f>
        <v/>
      </c>
      <c r="B290" s="22" t="n"/>
      <c r="C290" s="22" t="n"/>
      <c r="D290" s="22" t="n"/>
      <c r="E290" s="22" t="n"/>
      <c r="F290" s="22" t="n"/>
      <c r="G290" s="22" t="n"/>
      <c r="H290" s="22" t="n"/>
      <c r="I290" s="24" t="n"/>
      <c r="J290" s="24" t="n"/>
      <c r="K290" s="22" t="n"/>
      <c r="L290" s="22" t="n"/>
    </row>
    <row r="291" ht="36" customHeight="1">
      <c r="A291" s="16">
        <f>IF(D291="","","REQ-"&amp;TEXT(ROW()-6,"000"))</f>
        <v/>
      </c>
      <c r="B291" s="22" t="n"/>
      <c r="C291" s="22" t="n"/>
      <c r="D291" s="22" t="n"/>
      <c r="E291" s="22" t="n"/>
      <c r="F291" s="22" t="n"/>
      <c r="G291" s="22" t="n"/>
      <c r="H291" s="22" t="n"/>
      <c r="I291" s="24" t="n"/>
      <c r="J291" s="24" t="n"/>
      <c r="K291" s="22" t="n"/>
      <c r="L291" s="22" t="n"/>
    </row>
    <row r="292" ht="36" customHeight="1">
      <c r="A292" s="16">
        <f>IF(D292="","","REQ-"&amp;TEXT(ROW()-6,"000"))</f>
        <v/>
      </c>
      <c r="B292" s="22" t="n"/>
      <c r="C292" s="22" t="n"/>
      <c r="D292" s="22" t="n"/>
      <c r="E292" s="22" t="n"/>
      <c r="F292" s="22" t="n"/>
      <c r="G292" s="22" t="n"/>
      <c r="H292" s="22" t="n"/>
      <c r="I292" s="24" t="n"/>
      <c r="J292" s="24" t="n"/>
      <c r="K292" s="22" t="n"/>
      <c r="L292" s="22" t="n"/>
    </row>
    <row r="293" ht="36" customHeight="1">
      <c r="A293" s="16">
        <f>IF(D293="","","REQ-"&amp;TEXT(ROW()-6,"000"))</f>
        <v/>
      </c>
      <c r="B293" s="22" t="n"/>
      <c r="C293" s="22" t="n"/>
      <c r="D293" s="22" t="n"/>
      <c r="E293" s="22" t="n"/>
      <c r="F293" s="22" t="n"/>
      <c r="G293" s="22" t="n"/>
      <c r="H293" s="22" t="n"/>
      <c r="I293" s="24" t="n"/>
      <c r="J293" s="24" t="n"/>
      <c r="K293" s="22" t="n"/>
      <c r="L293" s="22" t="n"/>
    </row>
    <row r="294" ht="36" customHeight="1">
      <c r="A294" s="16">
        <f>IF(D294="","","REQ-"&amp;TEXT(ROW()-6,"000"))</f>
        <v/>
      </c>
      <c r="B294" s="22" t="n"/>
      <c r="C294" s="22" t="n"/>
      <c r="D294" s="22" t="n"/>
      <c r="E294" s="22" t="n"/>
      <c r="F294" s="22" t="n"/>
      <c r="G294" s="22" t="n"/>
      <c r="H294" s="22" t="n"/>
      <c r="I294" s="24" t="n"/>
      <c r="J294" s="24" t="n"/>
      <c r="K294" s="22" t="n"/>
      <c r="L294" s="22" t="n"/>
    </row>
    <row r="295" ht="36" customHeight="1">
      <c r="A295" s="16">
        <f>IF(D295="","","REQ-"&amp;TEXT(ROW()-6,"000"))</f>
        <v/>
      </c>
      <c r="B295" s="22" t="n"/>
      <c r="C295" s="22" t="n"/>
      <c r="D295" s="22" t="n"/>
      <c r="E295" s="22" t="n"/>
      <c r="F295" s="22" t="n"/>
      <c r="G295" s="22" t="n"/>
      <c r="H295" s="22" t="n"/>
      <c r="I295" s="24" t="n"/>
      <c r="J295" s="24" t="n"/>
      <c r="K295" s="22" t="n"/>
      <c r="L295" s="22" t="n"/>
    </row>
    <row r="296" ht="36" customHeight="1">
      <c r="A296" s="16">
        <f>IF(D296="","","REQ-"&amp;TEXT(ROW()-6,"000"))</f>
        <v/>
      </c>
      <c r="B296" s="22" t="n"/>
      <c r="C296" s="22" t="n"/>
      <c r="D296" s="22" t="n"/>
      <c r="E296" s="22" t="n"/>
      <c r="F296" s="22" t="n"/>
      <c r="G296" s="22" t="n"/>
      <c r="H296" s="22" t="n"/>
      <c r="I296" s="24" t="n"/>
      <c r="J296" s="24" t="n"/>
      <c r="K296" s="22" t="n"/>
      <c r="L296" s="22" t="n"/>
    </row>
    <row r="297" ht="36" customHeight="1">
      <c r="A297" s="16">
        <f>IF(D297="","","REQ-"&amp;TEXT(ROW()-6,"000"))</f>
        <v/>
      </c>
      <c r="B297" s="22" t="n"/>
      <c r="C297" s="22" t="n"/>
      <c r="D297" s="22" t="n"/>
      <c r="E297" s="22" t="n"/>
      <c r="F297" s="22" t="n"/>
      <c r="G297" s="22" t="n"/>
      <c r="H297" s="22" t="n"/>
      <c r="I297" s="24" t="n"/>
      <c r="J297" s="24" t="n"/>
      <c r="K297" s="22" t="n"/>
      <c r="L297" s="22" t="n"/>
    </row>
    <row r="298" ht="36" customHeight="1">
      <c r="A298" s="16">
        <f>IF(D298="","","REQ-"&amp;TEXT(ROW()-6,"000"))</f>
        <v/>
      </c>
      <c r="B298" s="22" t="n"/>
      <c r="C298" s="22" t="n"/>
      <c r="D298" s="22" t="n"/>
      <c r="E298" s="22" t="n"/>
      <c r="F298" s="22" t="n"/>
      <c r="G298" s="22" t="n"/>
      <c r="H298" s="22" t="n"/>
      <c r="I298" s="24" t="n"/>
      <c r="J298" s="24" t="n"/>
      <c r="K298" s="22" t="n"/>
      <c r="L298" s="22" t="n"/>
    </row>
    <row r="299" ht="36" customHeight="1">
      <c r="A299" s="16">
        <f>IF(D299="","","REQ-"&amp;TEXT(ROW()-6,"000"))</f>
        <v/>
      </c>
      <c r="B299" s="22" t="n"/>
      <c r="C299" s="22" t="n"/>
      <c r="D299" s="22" t="n"/>
      <c r="E299" s="22" t="n"/>
      <c r="F299" s="22" t="n"/>
      <c r="G299" s="22" t="n"/>
      <c r="H299" s="22" t="n"/>
      <c r="I299" s="24" t="n"/>
      <c r="J299" s="24" t="n"/>
      <c r="K299" s="22" t="n"/>
      <c r="L299" s="22" t="n"/>
    </row>
    <row r="300" ht="36" customHeight="1">
      <c r="A300" s="16">
        <f>IF(D300="","","REQ-"&amp;TEXT(ROW()-6,"000"))</f>
        <v/>
      </c>
      <c r="B300" s="22" t="n"/>
      <c r="C300" s="22" t="n"/>
      <c r="D300" s="22" t="n"/>
      <c r="E300" s="22" t="n"/>
      <c r="F300" s="22" t="n"/>
      <c r="G300" s="22" t="n"/>
      <c r="H300" s="22" t="n"/>
      <c r="I300" s="24" t="n"/>
      <c r="J300" s="24" t="n"/>
      <c r="K300" s="22" t="n"/>
      <c r="L300" s="22" t="n"/>
    </row>
    <row r="301" ht="36" customHeight="1">
      <c r="A301" s="16">
        <f>IF(D301="","","REQ-"&amp;TEXT(ROW()-6,"000"))</f>
        <v/>
      </c>
      <c r="B301" s="22" t="n"/>
      <c r="C301" s="22" t="n"/>
      <c r="D301" s="22" t="n"/>
      <c r="E301" s="22" t="n"/>
      <c r="F301" s="22" t="n"/>
      <c r="G301" s="22" t="n"/>
      <c r="H301" s="22" t="n"/>
      <c r="I301" s="24" t="n"/>
      <c r="J301" s="24" t="n"/>
      <c r="K301" s="22" t="n"/>
      <c r="L301" s="22" t="n"/>
    </row>
    <row r="302" ht="36" customHeight="1">
      <c r="A302" s="16">
        <f>IF(D302="","","REQ-"&amp;TEXT(ROW()-6,"000"))</f>
        <v/>
      </c>
      <c r="B302" s="22" t="n"/>
      <c r="C302" s="22" t="n"/>
      <c r="D302" s="22" t="n"/>
      <c r="E302" s="22" t="n"/>
      <c r="F302" s="22" t="n"/>
      <c r="G302" s="22" t="n"/>
      <c r="H302" s="22" t="n"/>
      <c r="I302" s="24" t="n"/>
      <c r="J302" s="24" t="n"/>
      <c r="K302" s="22" t="n"/>
      <c r="L302" s="22" t="n"/>
    </row>
    <row r="303" ht="36" customHeight="1">
      <c r="A303" s="16">
        <f>IF(D303="","","REQ-"&amp;TEXT(ROW()-6,"000"))</f>
        <v/>
      </c>
      <c r="B303" s="22" t="n"/>
      <c r="C303" s="22" t="n"/>
      <c r="D303" s="22" t="n"/>
      <c r="E303" s="22" t="n"/>
      <c r="F303" s="22" t="n"/>
      <c r="G303" s="22" t="n"/>
      <c r="H303" s="22" t="n"/>
      <c r="I303" s="24" t="n"/>
      <c r="J303" s="24" t="n"/>
      <c r="K303" s="22" t="n"/>
      <c r="L303" s="22" t="n"/>
    </row>
    <row r="304" ht="36" customHeight="1">
      <c r="A304" s="16">
        <f>IF(D304="","","REQ-"&amp;TEXT(ROW()-6,"000"))</f>
        <v/>
      </c>
      <c r="B304" s="22" t="n"/>
      <c r="C304" s="22" t="n"/>
      <c r="D304" s="22" t="n"/>
      <c r="E304" s="22" t="n"/>
      <c r="F304" s="22" t="n"/>
      <c r="G304" s="22" t="n"/>
      <c r="H304" s="22" t="n"/>
      <c r="I304" s="24" t="n"/>
      <c r="J304" s="24" t="n"/>
      <c r="K304" s="22" t="n"/>
      <c r="L304" s="22" t="n"/>
    </row>
    <row r="305" ht="36" customHeight="1">
      <c r="A305" s="16">
        <f>IF(D305="","","REQ-"&amp;TEXT(ROW()-6,"000"))</f>
        <v/>
      </c>
      <c r="B305" s="22" t="n"/>
      <c r="C305" s="22" t="n"/>
      <c r="D305" s="22" t="n"/>
      <c r="E305" s="22" t="n"/>
      <c r="F305" s="22" t="n"/>
      <c r="G305" s="22" t="n"/>
      <c r="H305" s="22" t="n"/>
      <c r="I305" s="24" t="n"/>
      <c r="J305" s="24" t="n"/>
      <c r="K305" s="22" t="n"/>
      <c r="L305" s="22" t="n"/>
    </row>
    <row r="306" ht="36" customHeight="1">
      <c r="A306" s="16">
        <f>IF(D306="","","REQ-"&amp;TEXT(ROW()-6,"000"))</f>
        <v/>
      </c>
      <c r="B306" s="22" t="n"/>
      <c r="C306" s="22" t="n"/>
      <c r="D306" s="22" t="n"/>
      <c r="E306" s="22" t="n"/>
      <c r="F306" s="22" t="n"/>
      <c r="G306" s="22" t="n"/>
      <c r="H306" s="22" t="n"/>
      <c r="I306" s="24" t="n"/>
      <c r="J306" s="24" t="n"/>
      <c r="K306" s="22" t="n"/>
      <c r="L306" s="22" t="n"/>
    </row>
    <row r="307" ht="36" customHeight="1">
      <c r="A307" s="16">
        <f>IF(D307="","","REQ-"&amp;TEXT(ROW()-6,"000"))</f>
        <v/>
      </c>
      <c r="B307" s="22" t="n"/>
      <c r="C307" s="22" t="n"/>
      <c r="D307" s="22" t="n"/>
      <c r="E307" s="22" t="n"/>
      <c r="F307" s="22" t="n"/>
      <c r="G307" s="22" t="n"/>
      <c r="H307" s="22" t="n"/>
      <c r="I307" s="24" t="n"/>
      <c r="J307" s="24" t="n"/>
      <c r="K307" s="22" t="n"/>
      <c r="L307" s="22" t="n"/>
    </row>
    <row r="308" ht="36" customHeight="1">
      <c r="A308" s="16">
        <f>IF(D308="","","REQ-"&amp;TEXT(ROW()-6,"000"))</f>
        <v/>
      </c>
      <c r="B308" s="22" t="n"/>
      <c r="C308" s="22" t="n"/>
      <c r="D308" s="22" t="n"/>
      <c r="E308" s="22" t="n"/>
      <c r="F308" s="22" t="n"/>
      <c r="G308" s="22" t="n"/>
      <c r="H308" s="22" t="n"/>
      <c r="I308" s="24" t="n"/>
      <c r="J308" s="24" t="n"/>
      <c r="K308" s="22" t="n"/>
      <c r="L308" s="22" t="n"/>
    </row>
    <row r="309" ht="36" customHeight="1">
      <c r="A309" s="16">
        <f>IF(D309="","","REQ-"&amp;TEXT(ROW()-6,"000"))</f>
        <v/>
      </c>
      <c r="B309" s="22" t="n"/>
      <c r="C309" s="22" t="n"/>
      <c r="D309" s="22" t="n"/>
      <c r="E309" s="22" t="n"/>
      <c r="F309" s="22" t="n"/>
      <c r="G309" s="22" t="n"/>
      <c r="H309" s="22" t="n"/>
      <c r="I309" s="24" t="n"/>
      <c r="J309" s="24" t="n"/>
      <c r="K309" s="22" t="n"/>
      <c r="L309" s="22" t="n"/>
    </row>
    <row r="310" ht="36" customHeight="1">
      <c r="A310" s="16">
        <f>IF(D310="","","REQ-"&amp;TEXT(ROW()-6,"000"))</f>
        <v/>
      </c>
      <c r="B310" s="22" t="n"/>
      <c r="C310" s="22" t="n"/>
      <c r="D310" s="22" t="n"/>
      <c r="E310" s="22" t="n"/>
      <c r="F310" s="22" t="n"/>
      <c r="G310" s="22" t="n"/>
      <c r="H310" s="22" t="n"/>
      <c r="I310" s="24" t="n"/>
      <c r="J310" s="24" t="n"/>
      <c r="K310" s="22" t="n"/>
      <c r="L310" s="22" t="n"/>
    </row>
    <row r="311" ht="36" customHeight="1">
      <c r="A311" s="16">
        <f>IF(D311="","","REQ-"&amp;TEXT(ROW()-6,"000"))</f>
        <v/>
      </c>
      <c r="B311" s="22" t="n"/>
      <c r="C311" s="22" t="n"/>
      <c r="D311" s="22" t="n"/>
      <c r="E311" s="22" t="n"/>
      <c r="F311" s="22" t="n"/>
      <c r="G311" s="22" t="n"/>
      <c r="H311" s="22" t="n"/>
      <c r="I311" s="24" t="n"/>
      <c r="J311" s="24" t="n"/>
      <c r="K311" s="22" t="n"/>
      <c r="L311" s="22" t="n"/>
    </row>
    <row r="312" ht="36" customHeight="1">
      <c r="A312" s="16">
        <f>IF(D312="","","REQ-"&amp;TEXT(ROW()-6,"000"))</f>
        <v/>
      </c>
      <c r="B312" s="22" t="n"/>
      <c r="C312" s="22" t="n"/>
      <c r="D312" s="22" t="n"/>
      <c r="E312" s="22" t="n"/>
      <c r="F312" s="22" t="n"/>
      <c r="G312" s="22" t="n"/>
      <c r="H312" s="22" t="n"/>
      <c r="I312" s="24" t="n"/>
      <c r="J312" s="24" t="n"/>
      <c r="K312" s="22" t="n"/>
      <c r="L312" s="22" t="n"/>
    </row>
    <row r="313" ht="36" customHeight="1">
      <c r="A313" s="16">
        <f>IF(D313="","","REQ-"&amp;TEXT(ROW()-6,"000"))</f>
        <v/>
      </c>
      <c r="B313" s="22" t="n"/>
      <c r="C313" s="22" t="n"/>
      <c r="D313" s="22" t="n"/>
      <c r="E313" s="22" t="n"/>
      <c r="F313" s="22" t="n"/>
      <c r="G313" s="22" t="n"/>
      <c r="H313" s="22" t="n"/>
      <c r="I313" s="24" t="n"/>
      <c r="J313" s="24" t="n"/>
      <c r="K313" s="22" t="n"/>
      <c r="L313" s="22" t="n"/>
    </row>
    <row r="314" ht="36" customHeight="1">
      <c r="A314" s="16">
        <f>IF(D314="","","REQ-"&amp;TEXT(ROW()-6,"000"))</f>
        <v/>
      </c>
      <c r="B314" s="22" t="n"/>
      <c r="C314" s="22" t="n"/>
      <c r="D314" s="22" t="n"/>
      <c r="E314" s="22" t="n"/>
      <c r="F314" s="22" t="n"/>
      <c r="G314" s="22" t="n"/>
      <c r="H314" s="22" t="n"/>
      <c r="I314" s="24" t="n"/>
      <c r="J314" s="24" t="n"/>
      <c r="K314" s="22" t="n"/>
      <c r="L314" s="22" t="n"/>
    </row>
    <row r="315" ht="36" customHeight="1">
      <c r="A315" s="16">
        <f>IF(D315="","","REQ-"&amp;TEXT(ROW()-6,"000"))</f>
        <v/>
      </c>
      <c r="B315" s="22" t="n"/>
      <c r="C315" s="22" t="n"/>
      <c r="D315" s="22" t="n"/>
      <c r="E315" s="22" t="n"/>
      <c r="F315" s="22" t="n"/>
      <c r="G315" s="22" t="n"/>
      <c r="H315" s="22" t="n"/>
      <c r="I315" s="24" t="n"/>
      <c r="J315" s="24" t="n"/>
      <c r="K315" s="22" t="n"/>
      <c r="L315" s="22" t="n"/>
    </row>
    <row r="316" ht="36" customHeight="1">
      <c r="A316" s="16">
        <f>IF(D316="","","REQ-"&amp;TEXT(ROW()-6,"000"))</f>
        <v/>
      </c>
      <c r="B316" s="22" t="n"/>
      <c r="C316" s="22" t="n"/>
      <c r="D316" s="22" t="n"/>
      <c r="E316" s="22" t="n"/>
      <c r="F316" s="22" t="n"/>
      <c r="G316" s="22" t="n"/>
      <c r="H316" s="22" t="n"/>
      <c r="I316" s="24" t="n"/>
      <c r="J316" s="24" t="n"/>
      <c r="K316" s="22" t="n"/>
      <c r="L316" s="22" t="n"/>
    </row>
    <row r="317" ht="36" customHeight="1">
      <c r="A317" s="16">
        <f>IF(D317="","","REQ-"&amp;TEXT(ROW()-6,"000"))</f>
        <v/>
      </c>
      <c r="B317" s="22" t="n"/>
      <c r="C317" s="22" t="n"/>
      <c r="D317" s="22" t="n"/>
      <c r="E317" s="22" t="n"/>
      <c r="F317" s="22" t="n"/>
      <c r="G317" s="22" t="n"/>
      <c r="H317" s="22" t="n"/>
      <c r="I317" s="24" t="n"/>
      <c r="J317" s="24" t="n"/>
      <c r="K317" s="22" t="n"/>
      <c r="L317" s="22" t="n"/>
    </row>
    <row r="318" ht="36" customHeight="1">
      <c r="A318" s="16">
        <f>IF(D318="","","REQ-"&amp;TEXT(ROW()-6,"000"))</f>
        <v/>
      </c>
      <c r="B318" s="22" t="n"/>
      <c r="C318" s="22" t="n"/>
      <c r="D318" s="22" t="n"/>
      <c r="E318" s="22" t="n"/>
      <c r="F318" s="22" t="n"/>
      <c r="G318" s="22" t="n"/>
      <c r="H318" s="22" t="n"/>
      <c r="I318" s="24" t="n"/>
      <c r="J318" s="24" t="n"/>
      <c r="K318" s="22" t="n"/>
      <c r="L318" s="22" t="n"/>
    </row>
    <row r="319" ht="36" customHeight="1">
      <c r="A319" s="16">
        <f>IF(D319="","","REQ-"&amp;TEXT(ROW()-6,"000"))</f>
        <v/>
      </c>
      <c r="B319" s="22" t="n"/>
      <c r="C319" s="22" t="n"/>
      <c r="D319" s="22" t="n"/>
      <c r="E319" s="22" t="n"/>
      <c r="F319" s="22" t="n"/>
      <c r="G319" s="22" t="n"/>
      <c r="H319" s="22" t="n"/>
      <c r="I319" s="24" t="n"/>
      <c r="J319" s="24" t="n"/>
      <c r="K319" s="22" t="n"/>
      <c r="L319" s="22" t="n"/>
    </row>
    <row r="320" ht="36" customHeight="1">
      <c r="A320" s="16">
        <f>IF(D320="","","REQ-"&amp;TEXT(ROW()-6,"000"))</f>
        <v/>
      </c>
      <c r="B320" s="22" t="n"/>
      <c r="C320" s="22" t="n"/>
      <c r="D320" s="22" t="n"/>
      <c r="E320" s="22" t="n"/>
      <c r="F320" s="22" t="n"/>
      <c r="G320" s="22" t="n"/>
      <c r="H320" s="22" t="n"/>
      <c r="I320" s="24" t="n"/>
      <c r="J320" s="24" t="n"/>
      <c r="K320" s="22" t="n"/>
      <c r="L320" s="22" t="n"/>
    </row>
    <row r="321" ht="36" customHeight="1">
      <c r="A321" s="16">
        <f>IF(D321="","","REQ-"&amp;TEXT(ROW()-6,"000"))</f>
        <v/>
      </c>
      <c r="B321" s="22" t="n"/>
      <c r="C321" s="22" t="n"/>
      <c r="D321" s="22" t="n"/>
      <c r="E321" s="22" t="n"/>
      <c r="F321" s="22" t="n"/>
      <c r="G321" s="22" t="n"/>
      <c r="H321" s="22" t="n"/>
      <c r="I321" s="24" t="n"/>
      <c r="J321" s="24" t="n"/>
      <c r="K321" s="22" t="n"/>
      <c r="L321" s="22" t="n"/>
    </row>
    <row r="322" ht="36" customHeight="1">
      <c r="A322" s="16">
        <f>IF(D322="","","REQ-"&amp;TEXT(ROW()-6,"000"))</f>
        <v/>
      </c>
      <c r="B322" s="22" t="n"/>
      <c r="C322" s="22" t="n"/>
      <c r="D322" s="22" t="n"/>
      <c r="E322" s="22" t="n"/>
      <c r="F322" s="22" t="n"/>
      <c r="G322" s="22" t="n"/>
      <c r="H322" s="22" t="n"/>
      <c r="I322" s="24" t="n"/>
      <c r="J322" s="24" t="n"/>
      <c r="K322" s="22" t="n"/>
      <c r="L322" s="22" t="n"/>
    </row>
    <row r="323" ht="36" customHeight="1">
      <c r="A323" s="16">
        <f>IF(D323="","","REQ-"&amp;TEXT(ROW()-6,"000"))</f>
        <v/>
      </c>
      <c r="B323" s="22" t="n"/>
      <c r="C323" s="22" t="n"/>
      <c r="D323" s="22" t="n"/>
      <c r="E323" s="22" t="n"/>
      <c r="F323" s="22" t="n"/>
      <c r="G323" s="22" t="n"/>
      <c r="H323" s="22" t="n"/>
      <c r="I323" s="24" t="n"/>
      <c r="J323" s="24" t="n"/>
      <c r="K323" s="22" t="n"/>
      <c r="L323" s="22" t="n"/>
    </row>
    <row r="324" ht="36" customHeight="1">
      <c r="A324" s="16">
        <f>IF(D324="","","REQ-"&amp;TEXT(ROW()-6,"000"))</f>
        <v/>
      </c>
      <c r="B324" s="22" t="n"/>
      <c r="C324" s="22" t="n"/>
      <c r="D324" s="22" t="n"/>
      <c r="E324" s="22" t="n"/>
      <c r="F324" s="22" t="n"/>
      <c r="G324" s="22" t="n"/>
      <c r="H324" s="22" t="n"/>
      <c r="I324" s="24" t="n"/>
      <c r="J324" s="24" t="n"/>
      <c r="K324" s="22" t="n"/>
      <c r="L324" s="22" t="n"/>
    </row>
    <row r="325" ht="36" customHeight="1">
      <c r="A325" s="16">
        <f>IF(D325="","","REQ-"&amp;TEXT(ROW()-6,"000"))</f>
        <v/>
      </c>
      <c r="B325" s="22" t="n"/>
      <c r="C325" s="22" t="n"/>
      <c r="D325" s="22" t="n"/>
      <c r="E325" s="22" t="n"/>
      <c r="F325" s="22" t="n"/>
      <c r="G325" s="22" t="n"/>
      <c r="H325" s="22" t="n"/>
      <c r="I325" s="24" t="n"/>
      <c r="J325" s="24" t="n"/>
      <c r="K325" s="22" t="n"/>
      <c r="L325" s="22" t="n"/>
    </row>
    <row r="326" ht="36" customHeight="1">
      <c r="A326" s="16">
        <f>IF(D326="","","REQ-"&amp;TEXT(ROW()-6,"000"))</f>
        <v/>
      </c>
      <c r="B326" s="22" t="n"/>
      <c r="C326" s="22" t="n"/>
      <c r="D326" s="22" t="n"/>
      <c r="E326" s="22" t="n"/>
      <c r="F326" s="22" t="n"/>
      <c r="G326" s="22" t="n"/>
      <c r="H326" s="22" t="n"/>
      <c r="I326" s="24" t="n"/>
      <c r="J326" s="24" t="n"/>
      <c r="K326" s="22" t="n"/>
      <c r="L326" s="22" t="n"/>
    </row>
    <row r="327" ht="36" customHeight="1">
      <c r="A327" s="16">
        <f>IF(D327="","","REQ-"&amp;TEXT(ROW()-6,"000"))</f>
        <v/>
      </c>
      <c r="B327" s="22" t="n"/>
      <c r="C327" s="22" t="n"/>
      <c r="D327" s="22" t="n"/>
      <c r="E327" s="22" t="n"/>
      <c r="F327" s="22" t="n"/>
      <c r="G327" s="22" t="n"/>
      <c r="H327" s="22" t="n"/>
      <c r="I327" s="24" t="n"/>
      <c r="J327" s="24" t="n"/>
      <c r="K327" s="22" t="n"/>
      <c r="L327" s="22" t="n"/>
    </row>
    <row r="328" ht="36" customHeight="1">
      <c r="A328" s="16">
        <f>IF(D328="","","REQ-"&amp;TEXT(ROW()-6,"000"))</f>
        <v/>
      </c>
      <c r="B328" s="22" t="n"/>
      <c r="C328" s="22" t="n"/>
      <c r="D328" s="22" t="n"/>
      <c r="E328" s="22" t="n"/>
      <c r="F328" s="22" t="n"/>
      <c r="G328" s="22" t="n"/>
      <c r="H328" s="22" t="n"/>
      <c r="I328" s="24" t="n"/>
      <c r="J328" s="24" t="n"/>
      <c r="K328" s="22" t="n"/>
      <c r="L328" s="22" t="n"/>
    </row>
    <row r="329" ht="36" customHeight="1">
      <c r="A329" s="16">
        <f>IF(D329="","","REQ-"&amp;TEXT(ROW()-6,"000"))</f>
        <v/>
      </c>
      <c r="B329" s="22" t="n"/>
      <c r="C329" s="22" t="n"/>
      <c r="D329" s="22" t="n"/>
      <c r="E329" s="22" t="n"/>
      <c r="F329" s="22" t="n"/>
      <c r="G329" s="22" t="n"/>
      <c r="H329" s="22" t="n"/>
      <c r="I329" s="24" t="n"/>
      <c r="J329" s="24" t="n"/>
      <c r="K329" s="22" t="n"/>
      <c r="L329" s="22" t="n"/>
    </row>
    <row r="330" ht="36" customHeight="1">
      <c r="A330" s="16">
        <f>IF(D330="","","REQ-"&amp;TEXT(ROW()-6,"000"))</f>
        <v/>
      </c>
      <c r="B330" s="22" t="n"/>
      <c r="C330" s="22" t="n"/>
      <c r="D330" s="22" t="n"/>
      <c r="E330" s="22" t="n"/>
      <c r="F330" s="22" t="n"/>
      <c r="G330" s="22" t="n"/>
      <c r="H330" s="22" t="n"/>
      <c r="I330" s="24" t="n"/>
      <c r="J330" s="24" t="n"/>
      <c r="K330" s="22" t="n"/>
      <c r="L330" s="22" t="n"/>
    </row>
    <row r="331" ht="36" customHeight="1">
      <c r="A331" s="16">
        <f>IF(D331="","","REQ-"&amp;TEXT(ROW()-6,"000"))</f>
        <v/>
      </c>
      <c r="B331" s="22" t="n"/>
      <c r="C331" s="22" t="n"/>
      <c r="D331" s="22" t="n"/>
      <c r="E331" s="22" t="n"/>
      <c r="F331" s="22" t="n"/>
      <c r="G331" s="22" t="n"/>
      <c r="H331" s="22" t="n"/>
      <c r="I331" s="24" t="n"/>
      <c r="J331" s="24" t="n"/>
      <c r="K331" s="22" t="n"/>
      <c r="L331" s="22" t="n"/>
    </row>
    <row r="332" ht="36" customHeight="1">
      <c r="A332" s="16">
        <f>IF(D332="","","REQ-"&amp;TEXT(ROW()-6,"000"))</f>
        <v/>
      </c>
      <c r="B332" s="22" t="n"/>
      <c r="C332" s="22" t="n"/>
      <c r="D332" s="22" t="n"/>
      <c r="E332" s="22" t="n"/>
      <c r="F332" s="22" t="n"/>
      <c r="G332" s="22" t="n"/>
      <c r="H332" s="22" t="n"/>
      <c r="I332" s="24" t="n"/>
      <c r="J332" s="24" t="n"/>
      <c r="K332" s="22" t="n"/>
      <c r="L332" s="22" t="n"/>
    </row>
    <row r="333" ht="36" customHeight="1">
      <c r="A333" s="16">
        <f>IF(D333="","","REQ-"&amp;TEXT(ROW()-6,"000"))</f>
        <v/>
      </c>
      <c r="B333" s="22" t="n"/>
      <c r="C333" s="22" t="n"/>
      <c r="D333" s="22" t="n"/>
      <c r="E333" s="22" t="n"/>
      <c r="F333" s="22" t="n"/>
      <c r="G333" s="22" t="n"/>
      <c r="H333" s="22" t="n"/>
      <c r="I333" s="24" t="n"/>
      <c r="J333" s="24" t="n"/>
      <c r="K333" s="22" t="n"/>
      <c r="L333" s="22" t="n"/>
    </row>
    <row r="334" ht="36" customHeight="1">
      <c r="A334" s="16">
        <f>IF(D334="","","REQ-"&amp;TEXT(ROW()-6,"000"))</f>
        <v/>
      </c>
      <c r="B334" s="22" t="n"/>
      <c r="C334" s="22" t="n"/>
      <c r="D334" s="22" t="n"/>
      <c r="E334" s="22" t="n"/>
      <c r="F334" s="22" t="n"/>
      <c r="G334" s="22" t="n"/>
      <c r="H334" s="22" t="n"/>
      <c r="I334" s="24" t="n"/>
      <c r="J334" s="24" t="n"/>
      <c r="K334" s="22" t="n"/>
      <c r="L334" s="22" t="n"/>
    </row>
    <row r="335" ht="36" customHeight="1">
      <c r="A335" s="16">
        <f>IF(D335="","","REQ-"&amp;TEXT(ROW()-6,"000"))</f>
        <v/>
      </c>
      <c r="B335" s="22" t="n"/>
      <c r="C335" s="22" t="n"/>
      <c r="D335" s="22" t="n"/>
      <c r="E335" s="22" t="n"/>
      <c r="F335" s="22" t="n"/>
      <c r="G335" s="22" t="n"/>
      <c r="H335" s="22" t="n"/>
      <c r="I335" s="24" t="n"/>
      <c r="J335" s="24" t="n"/>
      <c r="K335" s="22" t="n"/>
      <c r="L335" s="22" t="n"/>
    </row>
    <row r="336" ht="36" customHeight="1">
      <c r="A336" s="16">
        <f>IF(D336="","","REQ-"&amp;TEXT(ROW()-6,"000"))</f>
        <v/>
      </c>
      <c r="B336" s="22" t="n"/>
      <c r="C336" s="22" t="n"/>
      <c r="D336" s="22" t="n"/>
      <c r="E336" s="22" t="n"/>
      <c r="F336" s="22" t="n"/>
      <c r="G336" s="22" t="n"/>
      <c r="H336" s="22" t="n"/>
      <c r="I336" s="24" t="n"/>
      <c r="J336" s="24" t="n"/>
      <c r="K336" s="22" t="n"/>
      <c r="L336" s="22" t="n"/>
    </row>
    <row r="337" ht="36" customHeight="1">
      <c r="A337" s="16">
        <f>IF(D337="","","REQ-"&amp;TEXT(ROW()-6,"000"))</f>
        <v/>
      </c>
      <c r="B337" s="22" t="n"/>
      <c r="C337" s="22" t="n"/>
      <c r="D337" s="22" t="n"/>
      <c r="E337" s="22" t="n"/>
      <c r="F337" s="22" t="n"/>
      <c r="G337" s="22" t="n"/>
      <c r="H337" s="22" t="n"/>
      <c r="I337" s="24" t="n"/>
      <c r="J337" s="24" t="n"/>
      <c r="K337" s="22" t="n"/>
      <c r="L337" s="22" t="n"/>
    </row>
    <row r="338" ht="36" customHeight="1">
      <c r="A338" s="16">
        <f>IF(D338="","","REQ-"&amp;TEXT(ROW()-6,"000"))</f>
        <v/>
      </c>
      <c r="B338" s="22" t="n"/>
      <c r="C338" s="22" t="n"/>
      <c r="D338" s="22" t="n"/>
      <c r="E338" s="22" t="n"/>
      <c r="F338" s="22" t="n"/>
      <c r="G338" s="22" t="n"/>
      <c r="H338" s="22" t="n"/>
      <c r="I338" s="24" t="n"/>
      <c r="J338" s="24" t="n"/>
      <c r="K338" s="22" t="n"/>
      <c r="L338" s="22" t="n"/>
    </row>
    <row r="339" ht="36" customHeight="1">
      <c r="A339" s="16">
        <f>IF(D339="","","REQ-"&amp;TEXT(ROW()-6,"000"))</f>
        <v/>
      </c>
      <c r="B339" s="22" t="n"/>
      <c r="C339" s="22" t="n"/>
      <c r="D339" s="22" t="n"/>
      <c r="E339" s="22" t="n"/>
      <c r="F339" s="22" t="n"/>
      <c r="G339" s="22" t="n"/>
      <c r="H339" s="22" t="n"/>
      <c r="I339" s="24" t="n"/>
      <c r="J339" s="24" t="n"/>
      <c r="K339" s="22" t="n"/>
      <c r="L339" s="22" t="n"/>
    </row>
    <row r="340" ht="36" customHeight="1">
      <c r="A340" s="16">
        <f>IF(D340="","","REQ-"&amp;TEXT(ROW()-6,"000"))</f>
        <v/>
      </c>
      <c r="B340" s="22" t="n"/>
      <c r="C340" s="22" t="n"/>
      <c r="D340" s="22" t="n"/>
      <c r="E340" s="22" t="n"/>
      <c r="F340" s="22" t="n"/>
      <c r="G340" s="22" t="n"/>
      <c r="H340" s="22" t="n"/>
      <c r="I340" s="24" t="n"/>
      <c r="J340" s="24" t="n"/>
      <c r="K340" s="22" t="n"/>
      <c r="L340" s="22" t="n"/>
    </row>
    <row r="341" ht="36" customHeight="1">
      <c r="A341" s="16">
        <f>IF(D341="","","REQ-"&amp;TEXT(ROW()-6,"000"))</f>
        <v/>
      </c>
      <c r="B341" s="22" t="n"/>
      <c r="C341" s="22" t="n"/>
      <c r="D341" s="22" t="n"/>
      <c r="E341" s="22" t="n"/>
      <c r="F341" s="22" t="n"/>
      <c r="G341" s="22" t="n"/>
      <c r="H341" s="22" t="n"/>
      <c r="I341" s="24" t="n"/>
      <c r="J341" s="24" t="n"/>
      <c r="K341" s="22" t="n"/>
      <c r="L341" s="22" t="n"/>
    </row>
    <row r="342" ht="36" customHeight="1">
      <c r="A342" s="16">
        <f>IF(D342="","","REQ-"&amp;TEXT(ROW()-6,"000"))</f>
        <v/>
      </c>
      <c r="B342" s="22" t="n"/>
      <c r="C342" s="22" t="n"/>
      <c r="D342" s="22" t="n"/>
      <c r="E342" s="22" t="n"/>
      <c r="F342" s="22" t="n"/>
      <c r="G342" s="22" t="n"/>
      <c r="H342" s="22" t="n"/>
      <c r="I342" s="24" t="n"/>
      <c r="J342" s="24" t="n"/>
      <c r="K342" s="22" t="n"/>
      <c r="L342" s="22" t="n"/>
    </row>
    <row r="343" ht="36" customHeight="1">
      <c r="A343" s="16">
        <f>IF(D343="","","REQ-"&amp;TEXT(ROW()-6,"000"))</f>
        <v/>
      </c>
      <c r="B343" s="22" t="n"/>
      <c r="C343" s="22" t="n"/>
      <c r="D343" s="22" t="n"/>
      <c r="E343" s="22" t="n"/>
      <c r="F343" s="22" t="n"/>
      <c r="G343" s="22" t="n"/>
      <c r="H343" s="22" t="n"/>
      <c r="I343" s="24" t="n"/>
      <c r="J343" s="24" t="n"/>
      <c r="K343" s="22" t="n"/>
      <c r="L343" s="22" t="n"/>
    </row>
    <row r="344" ht="36" customHeight="1">
      <c r="A344" s="16">
        <f>IF(D344="","","REQ-"&amp;TEXT(ROW()-6,"000"))</f>
        <v/>
      </c>
      <c r="B344" s="22" t="n"/>
      <c r="C344" s="22" t="n"/>
      <c r="D344" s="22" t="n"/>
      <c r="E344" s="22" t="n"/>
      <c r="F344" s="22" t="n"/>
      <c r="G344" s="22" t="n"/>
      <c r="H344" s="22" t="n"/>
      <c r="I344" s="24" t="n"/>
      <c r="J344" s="24" t="n"/>
      <c r="K344" s="22" t="n"/>
      <c r="L344" s="22" t="n"/>
    </row>
    <row r="345" ht="36" customHeight="1">
      <c r="A345" s="16">
        <f>IF(D345="","","REQ-"&amp;TEXT(ROW()-6,"000"))</f>
        <v/>
      </c>
      <c r="B345" s="22" t="n"/>
      <c r="C345" s="22" t="n"/>
      <c r="D345" s="22" t="n"/>
      <c r="E345" s="22" t="n"/>
      <c r="F345" s="22" t="n"/>
      <c r="G345" s="22" t="n"/>
      <c r="H345" s="22" t="n"/>
      <c r="I345" s="24" t="n"/>
      <c r="J345" s="24" t="n"/>
      <c r="K345" s="22" t="n"/>
      <c r="L345" s="22" t="n"/>
    </row>
    <row r="346" ht="36" customHeight="1">
      <c r="A346" s="16">
        <f>IF(D346="","","REQ-"&amp;TEXT(ROW()-6,"000"))</f>
        <v/>
      </c>
      <c r="B346" s="22" t="n"/>
      <c r="C346" s="22" t="n"/>
      <c r="D346" s="22" t="n"/>
      <c r="E346" s="22" t="n"/>
      <c r="F346" s="22" t="n"/>
      <c r="G346" s="22" t="n"/>
      <c r="H346" s="22" t="n"/>
      <c r="I346" s="24" t="n"/>
      <c r="J346" s="24" t="n"/>
      <c r="K346" s="22" t="n"/>
      <c r="L346" s="22" t="n"/>
    </row>
    <row r="347" ht="36" customHeight="1">
      <c r="A347" s="16">
        <f>IF(D347="","","REQ-"&amp;TEXT(ROW()-6,"000"))</f>
        <v/>
      </c>
      <c r="B347" s="22" t="n"/>
      <c r="C347" s="22" t="n"/>
      <c r="D347" s="22" t="n"/>
      <c r="E347" s="22" t="n"/>
      <c r="F347" s="22" t="n"/>
      <c r="G347" s="22" t="n"/>
      <c r="H347" s="22" t="n"/>
      <c r="I347" s="24" t="n"/>
      <c r="J347" s="24" t="n"/>
      <c r="K347" s="22" t="n"/>
      <c r="L347" s="22" t="n"/>
    </row>
    <row r="348" ht="36" customHeight="1">
      <c r="A348" s="16">
        <f>IF(D348="","","REQ-"&amp;TEXT(ROW()-6,"000"))</f>
        <v/>
      </c>
      <c r="B348" s="22" t="n"/>
      <c r="C348" s="22" t="n"/>
      <c r="D348" s="22" t="n"/>
      <c r="E348" s="22" t="n"/>
      <c r="F348" s="22" t="n"/>
      <c r="G348" s="22" t="n"/>
      <c r="H348" s="22" t="n"/>
      <c r="I348" s="24" t="n"/>
      <c r="J348" s="24" t="n"/>
      <c r="K348" s="22" t="n"/>
      <c r="L348" s="22" t="n"/>
    </row>
    <row r="349" ht="36" customHeight="1">
      <c r="A349" s="16">
        <f>IF(D349="","","REQ-"&amp;TEXT(ROW()-6,"000"))</f>
        <v/>
      </c>
      <c r="B349" s="22" t="n"/>
      <c r="C349" s="22" t="n"/>
      <c r="D349" s="22" t="n"/>
      <c r="E349" s="22" t="n"/>
      <c r="F349" s="22" t="n"/>
      <c r="G349" s="22" t="n"/>
      <c r="H349" s="22" t="n"/>
      <c r="I349" s="24" t="n"/>
      <c r="J349" s="24" t="n"/>
      <c r="K349" s="22" t="n"/>
      <c r="L349" s="22" t="n"/>
    </row>
    <row r="350" ht="36" customHeight="1">
      <c r="A350" s="16">
        <f>IF(D350="","","REQ-"&amp;TEXT(ROW()-6,"000"))</f>
        <v/>
      </c>
      <c r="B350" s="22" t="n"/>
      <c r="C350" s="22" t="n"/>
      <c r="D350" s="22" t="n"/>
      <c r="E350" s="22" t="n"/>
      <c r="F350" s="22" t="n"/>
      <c r="G350" s="22" t="n"/>
      <c r="H350" s="22" t="n"/>
      <c r="I350" s="24" t="n"/>
      <c r="J350" s="24" t="n"/>
      <c r="K350" s="22" t="n"/>
      <c r="L350" s="22" t="n"/>
    </row>
    <row r="351" ht="36" customHeight="1">
      <c r="A351" s="16">
        <f>IF(D351="","","REQ-"&amp;TEXT(ROW()-6,"000"))</f>
        <v/>
      </c>
      <c r="B351" s="22" t="n"/>
      <c r="C351" s="22" t="n"/>
      <c r="D351" s="22" t="n"/>
      <c r="E351" s="22" t="n"/>
      <c r="F351" s="22" t="n"/>
      <c r="G351" s="22" t="n"/>
      <c r="H351" s="22" t="n"/>
      <c r="I351" s="24" t="n"/>
      <c r="J351" s="24" t="n"/>
      <c r="K351" s="22" t="n"/>
      <c r="L351" s="22" t="n"/>
    </row>
    <row r="352" ht="36" customHeight="1">
      <c r="A352" s="16">
        <f>IF(D352="","","REQ-"&amp;TEXT(ROW()-6,"000"))</f>
        <v/>
      </c>
      <c r="B352" s="22" t="n"/>
      <c r="C352" s="22" t="n"/>
      <c r="D352" s="22" t="n"/>
      <c r="E352" s="22" t="n"/>
      <c r="F352" s="22" t="n"/>
      <c r="G352" s="22" t="n"/>
      <c r="H352" s="22" t="n"/>
      <c r="I352" s="24" t="n"/>
      <c r="J352" s="24" t="n"/>
      <c r="K352" s="22" t="n"/>
      <c r="L352" s="22" t="n"/>
    </row>
    <row r="353" ht="36" customHeight="1">
      <c r="A353" s="16">
        <f>IF(D353="","","REQ-"&amp;TEXT(ROW()-6,"000"))</f>
        <v/>
      </c>
      <c r="B353" s="22" t="n"/>
      <c r="C353" s="22" t="n"/>
      <c r="D353" s="22" t="n"/>
      <c r="E353" s="22" t="n"/>
      <c r="F353" s="22" t="n"/>
      <c r="G353" s="22" t="n"/>
      <c r="H353" s="22" t="n"/>
      <c r="I353" s="24" t="n"/>
      <c r="J353" s="24" t="n"/>
      <c r="K353" s="22" t="n"/>
      <c r="L353" s="22" t="n"/>
    </row>
    <row r="354" ht="36" customHeight="1">
      <c r="A354" s="16">
        <f>IF(D354="","","REQ-"&amp;TEXT(ROW()-6,"000"))</f>
        <v/>
      </c>
      <c r="B354" s="22" t="n"/>
      <c r="C354" s="22" t="n"/>
      <c r="D354" s="22" t="n"/>
      <c r="E354" s="22" t="n"/>
      <c r="F354" s="22" t="n"/>
      <c r="G354" s="22" t="n"/>
      <c r="H354" s="22" t="n"/>
      <c r="I354" s="24" t="n"/>
      <c r="J354" s="24" t="n"/>
      <c r="K354" s="22" t="n"/>
      <c r="L354" s="22" t="n"/>
    </row>
    <row r="355" ht="36" customHeight="1">
      <c r="A355" s="16">
        <f>IF(D355="","","REQ-"&amp;TEXT(ROW()-6,"000"))</f>
        <v/>
      </c>
      <c r="B355" s="22" t="n"/>
      <c r="C355" s="22" t="n"/>
      <c r="D355" s="22" t="n"/>
      <c r="E355" s="22" t="n"/>
      <c r="F355" s="22" t="n"/>
      <c r="G355" s="22" t="n"/>
      <c r="H355" s="22" t="n"/>
      <c r="I355" s="24" t="n"/>
      <c r="J355" s="24" t="n"/>
      <c r="K355" s="22" t="n"/>
      <c r="L355" s="22" t="n"/>
    </row>
    <row r="356" ht="36" customHeight="1">
      <c r="A356" s="16">
        <f>IF(D356="","","REQ-"&amp;TEXT(ROW()-6,"000"))</f>
        <v/>
      </c>
      <c r="B356" s="22" t="n"/>
      <c r="C356" s="22" t="n"/>
      <c r="D356" s="22" t="n"/>
      <c r="E356" s="22" t="n"/>
      <c r="F356" s="22" t="n"/>
      <c r="G356" s="22" t="n"/>
      <c r="H356" s="22" t="n"/>
      <c r="I356" s="24" t="n"/>
      <c r="J356" s="24" t="n"/>
      <c r="K356" s="22" t="n"/>
      <c r="L356" s="22" t="n"/>
    </row>
    <row r="357" ht="36" customHeight="1">
      <c r="A357" s="16">
        <f>IF(D357="","","REQ-"&amp;TEXT(ROW()-6,"000"))</f>
        <v/>
      </c>
      <c r="B357" s="22" t="n"/>
      <c r="C357" s="22" t="n"/>
      <c r="D357" s="22" t="n"/>
      <c r="E357" s="22" t="n"/>
      <c r="F357" s="22" t="n"/>
      <c r="G357" s="22" t="n"/>
      <c r="H357" s="22" t="n"/>
      <c r="I357" s="24" t="n"/>
      <c r="J357" s="24" t="n"/>
      <c r="K357" s="22" t="n"/>
      <c r="L357" s="22" t="n"/>
    </row>
    <row r="358" ht="36" customHeight="1">
      <c r="A358" s="16">
        <f>IF(D358="","","REQ-"&amp;TEXT(ROW()-6,"000"))</f>
        <v/>
      </c>
      <c r="B358" s="22" t="n"/>
      <c r="C358" s="22" t="n"/>
      <c r="D358" s="22" t="n"/>
      <c r="E358" s="22" t="n"/>
      <c r="F358" s="22" t="n"/>
      <c r="G358" s="22" t="n"/>
      <c r="H358" s="22" t="n"/>
      <c r="I358" s="24" t="n"/>
      <c r="J358" s="24" t="n"/>
      <c r="K358" s="22" t="n"/>
      <c r="L358" s="22" t="n"/>
    </row>
    <row r="359" ht="36" customHeight="1">
      <c r="A359" s="16">
        <f>IF(D359="","","REQ-"&amp;TEXT(ROW()-6,"000"))</f>
        <v/>
      </c>
      <c r="B359" s="22" t="n"/>
      <c r="C359" s="22" t="n"/>
      <c r="D359" s="22" t="n"/>
      <c r="E359" s="22" t="n"/>
      <c r="F359" s="22" t="n"/>
      <c r="G359" s="22" t="n"/>
      <c r="H359" s="22" t="n"/>
      <c r="I359" s="24" t="n"/>
      <c r="J359" s="24" t="n"/>
      <c r="K359" s="22" t="n"/>
      <c r="L359" s="22" t="n"/>
    </row>
    <row r="360" ht="36" customHeight="1">
      <c r="A360" s="16">
        <f>IF(D360="","","REQ-"&amp;TEXT(ROW()-6,"000"))</f>
        <v/>
      </c>
      <c r="B360" s="22" t="n"/>
      <c r="C360" s="22" t="n"/>
      <c r="D360" s="22" t="n"/>
      <c r="E360" s="22" t="n"/>
      <c r="F360" s="22" t="n"/>
      <c r="G360" s="22" t="n"/>
      <c r="H360" s="22" t="n"/>
      <c r="I360" s="24" t="n"/>
      <c r="J360" s="24" t="n"/>
      <c r="K360" s="22" t="n"/>
      <c r="L360" s="22" t="n"/>
    </row>
    <row r="361" ht="36" customHeight="1">
      <c r="A361" s="16">
        <f>IF(D361="","","REQ-"&amp;TEXT(ROW()-6,"000"))</f>
        <v/>
      </c>
      <c r="B361" s="22" t="n"/>
      <c r="C361" s="22" t="n"/>
      <c r="D361" s="22" t="n"/>
      <c r="E361" s="22" t="n"/>
      <c r="F361" s="22" t="n"/>
      <c r="G361" s="22" t="n"/>
      <c r="H361" s="22" t="n"/>
      <c r="I361" s="24" t="n"/>
      <c r="J361" s="24" t="n"/>
      <c r="K361" s="22" t="n"/>
      <c r="L361" s="22" t="n"/>
    </row>
    <row r="362" ht="36" customHeight="1">
      <c r="A362" s="16">
        <f>IF(D362="","","REQ-"&amp;TEXT(ROW()-6,"000"))</f>
        <v/>
      </c>
      <c r="B362" s="22" t="n"/>
      <c r="C362" s="22" t="n"/>
      <c r="D362" s="22" t="n"/>
      <c r="E362" s="22" t="n"/>
      <c r="F362" s="22" t="n"/>
      <c r="G362" s="22" t="n"/>
      <c r="H362" s="22" t="n"/>
      <c r="I362" s="24" t="n"/>
      <c r="J362" s="24" t="n"/>
      <c r="K362" s="22" t="n"/>
      <c r="L362" s="22" t="n"/>
    </row>
    <row r="363" ht="36" customHeight="1">
      <c r="A363" s="16">
        <f>IF(D363="","","REQ-"&amp;TEXT(ROW()-6,"000"))</f>
        <v/>
      </c>
      <c r="B363" s="22" t="n"/>
      <c r="C363" s="22" t="n"/>
      <c r="D363" s="22" t="n"/>
      <c r="E363" s="22" t="n"/>
      <c r="F363" s="22" t="n"/>
      <c r="G363" s="22" t="n"/>
      <c r="H363" s="22" t="n"/>
      <c r="I363" s="24" t="n"/>
      <c r="J363" s="24" t="n"/>
      <c r="K363" s="22" t="n"/>
      <c r="L363" s="22" t="n"/>
    </row>
    <row r="364" ht="36" customHeight="1">
      <c r="A364" s="16">
        <f>IF(D364="","","REQ-"&amp;TEXT(ROW()-6,"000"))</f>
        <v/>
      </c>
      <c r="B364" s="22" t="n"/>
      <c r="C364" s="22" t="n"/>
      <c r="D364" s="22" t="n"/>
      <c r="E364" s="22" t="n"/>
      <c r="F364" s="22" t="n"/>
      <c r="G364" s="22" t="n"/>
      <c r="H364" s="22" t="n"/>
      <c r="I364" s="24" t="n"/>
      <c r="J364" s="24" t="n"/>
      <c r="K364" s="22" t="n"/>
      <c r="L364" s="22" t="n"/>
    </row>
    <row r="365" ht="36" customHeight="1">
      <c r="A365" s="16">
        <f>IF(D365="","","REQ-"&amp;TEXT(ROW()-6,"000"))</f>
        <v/>
      </c>
      <c r="B365" s="22" t="n"/>
      <c r="C365" s="22" t="n"/>
      <c r="D365" s="22" t="n"/>
      <c r="E365" s="22" t="n"/>
      <c r="F365" s="22" t="n"/>
      <c r="G365" s="22" t="n"/>
      <c r="H365" s="22" t="n"/>
      <c r="I365" s="24" t="n"/>
      <c r="J365" s="24" t="n"/>
      <c r="K365" s="22" t="n"/>
      <c r="L365" s="22" t="n"/>
    </row>
    <row r="366" ht="36" customHeight="1">
      <c r="A366" s="16">
        <f>IF(D366="","","REQ-"&amp;TEXT(ROW()-6,"000"))</f>
        <v/>
      </c>
      <c r="B366" s="22" t="n"/>
      <c r="C366" s="22" t="n"/>
      <c r="D366" s="22" t="n"/>
      <c r="E366" s="22" t="n"/>
      <c r="F366" s="22" t="n"/>
      <c r="G366" s="22" t="n"/>
      <c r="H366" s="22" t="n"/>
      <c r="I366" s="24" t="n"/>
      <c r="J366" s="24" t="n"/>
      <c r="K366" s="22" t="n"/>
      <c r="L366" s="22" t="n"/>
    </row>
    <row r="367" ht="36" customHeight="1">
      <c r="A367" s="16">
        <f>IF(D367="","","REQ-"&amp;TEXT(ROW()-6,"000"))</f>
        <v/>
      </c>
      <c r="B367" s="22" t="n"/>
      <c r="C367" s="22" t="n"/>
      <c r="D367" s="22" t="n"/>
      <c r="E367" s="22" t="n"/>
      <c r="F367" s="22" t="n"/>
      <c r="G367" s="22" t="n"/>
      <c r="H367" s="22" t="n"/>
      <c r="I367" s="24" t="n"/>
      <c r="J367" s="24" t="n"/>
      <c r="K367" s="22" t="n"/>
      <c r="L367" s="22" t="n"/>
    </row>
    <row r="368" ht="36" customHeight="1">
      <c r="A368" s="16">
        <f>IF(D368="","","REQ-"&amp;TEXT(ROW()-6,"000"))</f>
        <v/>
      </c>
      <c r="B368" s="22" t="n"/>
      <c r="C368" s="22" t="n"/>
      <c r="D368" s="22" t="n"/>
      <c r="E368" s="22" t="n"/>
      <c r="F368" s="22" t="n"/>
      <c r="G368" s="22" t="n"/>
      <c r="H368" s="22" t="n"/>
      <c r="I368" s="24" t="n"/>
      <c r="J368" s="24" t="n"/>
      <c r="K368" s="22" t="n"/>
      <c r="L368" s="22" t="n"/>
    </row>
    <row r="369" ht="36" customHeight="1">
      <c r="A369" s="16">
        <f>IF(D369="","","REQ-"&amp;TEXT(ROW()-6,"000"))</f>
        <v/>
      </c>
      <c r="B369" s="22" t="n"/>
      <c r="C369" s="22" t="n"/>
      <c r="D369" s="22" t="n"/>
      <c r="E369" s="22" t="n"/>
      <c r="F369" s="22" t="n"/>
      <c r="G369" s="22" t="n"/>
      <c r="H369" s="22" t="n"/>
      <c r="I369" s="24" t="n"/>
      <c r="J369" s="24" t="n"/>
      <c r="K369" s="22" t="n"/>
      <c r="L369" s="22" t="n"/>
    </row>
    <row r="370" ht="36" customHeight="1">
      <c r="A370" s="16">
        <f>IF(D370="","","REQ-"&amp;TEXT(ROW()-6,"000"))</f>
        <v/>
      </c>
      <c r="B370" s="22" t="n"/>
      <c r="C370" s="22" t="n"/>
      <c r="D370" s="22" t="n"/>
      <c r="E370" s="22" t="n"/>
      <c r="F370" s="22" t="n"/>
      <c r="G370" s="22" t="n"/>
      <c r="H370" s="22" t="n"/>
      <c r="I370" s="24" t="n"/>
      <c r="J370" s="24" t="n"/>
      <c r="K370" s="22" t="n"/>
      <c r="L370" s="22" t="n"/>
    </row>
    <row r="371" ht="36" customHeight="1">
      <c r="A371" s="16">
        <f>IF(D371="","","REQ-"&amp;TEXT(ROW()-6,"000"))</f>
        <v/>
      </c>
      <c r="B371" s="22" t="n"/>
      <c r="C371" s="22" t="n"/>
      <c r="D371" s="22" t="n"/>
      <c r="E371" s="22" t="n"/>
      <c r="F371" s="22" t="n"/>
      <c r="G371" s="22" t="n"/>
      <c r="H371" s="22" t="n"/>
      <c r="I371" s="24" t="n"/>
      <c r="J371" s="24" t="n"/>
      <c r="K371" s="22" t="n"/>
      <c r="L371" s="22" t="n"/>
    </row>
    <row r="372" ht="36" customHeight="1">
      <c r="A372" s="16">
        <f>IF(D372="","","REQ-"&amp;TEXT(ROW()-6,"000"))</f>
        <v/>
      </c>
      <c r="B372" s="22" t="n"/>
      <c r="C372" s="22" t="n"/>
      <c r="D372" s="22" t="n"/>
      <c r="E372" s="22" t="n"/>
      <c r="F372" s="22" t="n"/>
      <c r="G372" s="22" t="n"/>
      <c r="H372" s="22" t="n"/>
      <c r="I372" s="24" t="n"/>
      <c r="J372" s="24" t="n"/>
      <c r="K372" s="22" t="n"/>
      <c r="L372" s="22" t="n"/>
    </row>
    <row r="373" ht="36" customHeight="1">
      <c r="A373" s="16">
        <f>IF(D373="","","REQ-"&amp;TEXT(ROW()-6,"000"))</f>
        <v/>
      </c>
      <c r="B373" s="22" t="n"/>
      <c r="C373" s="22" t="n"/>
      <c r="D373" s="22" t="n"/>
      <c r="E373" s="22" t="n"/>
      <c r="F373" s="22" t="n"/>
      <c r="G373" s="22" t="n"/>
      <c r="H373" s="22" t="n"/>
      <c r="I373" s="24" t="n"/>
      <c r="J373" s="24" t="n"/>
      <c r="K373" s="22" t="n"/>
      <c r="L373" s="22" t="n"/>
    </row>
    <row r="374" ht="36" customHeight="1">
      <c r="A374" s="16">
        <f>IF(D374="","","REQ-"&amp;TEXT(ROW()-6,"000"))</f>
        <v/>
      </c>
      <c r="B374" s="22" t="n"/>
      <c r="C374" s="22" t="n"/>
      <c r="D374" s="22" t="n"/>
      <c r="E374" s="22" t="n"/>
      <c r="F374" s="22" t="n"/>
      <c r="G374" s="22" t="n"/>
      <c r="H374" s="22" t="n"/>
      <c r="I374" s="24" t="n"/>
      <c r="J374" s="24" t="n"/>
      <c r="K374" s="22" t="n"/>
      <c r="L374" s="22" t="n"/>
    </row>
    <row r="375" ht="36" customHeight="1">
      <c r="A375" s="16">
        <f>IF(D375="","","REQ-"&amp;TEXT(ROW()-6,"000"))</f>
        <v/>
      </c>
      <c r="B375" s="22" t="n"/>
      <c r="C375" s="22" t="n"/>
      <c r="D375" s="22" t="n"/>
      <c r="E375" s="22" t="n"/>
      <c r="F375" s="22" t="n"/>
      <c r="G375" s="22" t="n"/>
      <c r="H375" s="22" t="n"/>
      <c r="I375" s="24" t="n"/>
      <c r="J375" s="24" t="n"/>
      <c r="K375" s="22" t="n"/>
      <c r="L375" s="22" t="n"/>
    </row>
    <row r="376" ht="36" customHeight="1">
      <c r="A376" s="16">
        <f>IF(D376="","","REQ-"&amp;TEXT(ROW()-6,"000"))</f>
        <v/>
      </c>
      <c r="B376" s="22" t="n"/>
      <c r="C376" s="22" t="n"/>
      <c r="D376" s="22" t="n"/>
      <c r="E376" s="22" t="n"/>
      <c r="F376" s="22" t="n"/>
      <c r="G376" s="22" t="n"/>
      <c r="H376" s="22" t="n"/>
      <c r="I376" s="24" t="n"/>
      <c r="J376" s="24" t="n"/>
      <c r="K376" s="22" t="n"/>
      <c r="L376" s="22" t="n"/>
    </row>
    <row r="377" ht="36" customHeight="1">
      <c r="A377" s="16">
        <f>IF(D377="","","REQ-"&amp;TEXT(ROW()-6,"000"))</f>
        <v/>
      </c>
      <c r="B377" s="22" t="n"/>
      <c r="C377" s="22" t="n"/>
      <c r="D377" s="22" t="n"/>
      <c r="E377" s="22" t="n"/>
      <c r="F377" s="22" t="n"/>
      <c r="G377" s="22" t="n"/>
      <c r="H377" s="22" t="n"/>
      <c r="I377" s="24" t="n"/>
      <c r="J377" s="24" t="n"/>
      <c r="K377" s="22" t="n"/>
      <c r="L377" s="22" t="n"/>
    </row>
    <row r="378" ht="36" customHeight="1">
      <c r="A378" s="16">
        <f>IF(D378="","","REQ-"&amp;TEXT(ROW()-6,"000"))</f>
        <v/>
      </c>
      <c r="B378" s="22" t="n"/>
      <c r="C378" s="22" t="n"/>
      <c r="D378" s="22" t="n"/>
      <c r="E378" s="22" t="n"/>
      <c r="F378" s="22" t="n"/>
      <c r="G378" s="22" t="n"/>
      <c r="H378" s="22" t="n"/>
      <c r="I378" s="24" t="n"/>
      <c r="J378" s="24" t="n"/>
      <c r="K378" s="22" t="n"/>
      <c r="L378" s="22" t="n"/>
    </row>
    <row r="379" ht="36" customHeight="1">
      <c r="A379" s="16">
        <f>IF(D379="","","REQ-"&amp;TEXT(ROW()-6,"000"))</f>
        <v/>
      </c>
      <c r="B379" s="22" t="n"/>
      <c r="C379" s="22" t="n"/>
      <c r="D379" s="22" t="n"/>
      <c r="E379" s="22" t="n"/>
      <c r="F379" s="22" t="n"/>
      <c r="G379" s="22" t="n"/>
      <c r="H379" s="22" t="n"/>
      <c r="I379" s="24" t="n"/>
      <c r="J379" s="24" t="n"/>
      <c r="K379" s="22" t="n"/>
      <c r="L379" s="22" t="n"/>
    </row>
    <row r="380" ht="36" customHeight="1">
      <c r="A380" s="16">
        <f>IF(D380="","","REQ-"&amp;TEXT(ROW()-6,"000"))</f>
        <v/>
      </c>
      <c r="B380" s="22" t="n"/>
      <c r="C380" s="22" t="n"/>
      <c r="D380" s="22" t="n"/>
      <c r="E380" s="22" t="n"/>
      <c r="F380" s="22" t="n"/>
      <c r="G380" s="22" t="n"/>
      <c r="H380" s="22" t="n"/>
      <c r="I380" s="24" t="n"/>
      <c r="J380" s="24" t="n"/>
      <c r="K380" s="22" t="n"/>
      <c r="L380" s="22" t="n"/>
    </row>
    <row r="381" ht="36" customHeight="1">
      <c r="A381" s="16">
        <f>IF(D381="","","REQ-"&amp;TEXT(ROW()-6,"000"))</f>
        <v/>
      </c>
      <c r="B381" s="22" t="n"/>
      <c r="C381" s="22" t="n"/>
      <c r="D381" s="22" t="n"/>
      <c r="E381" s="22" t="n"/>
      <c r="F381" s="22" t="n"/>
      <c r="G381" s="22" t="n"/>
      <c r="H381" s="22" t="n"/>
      <c r="I381" s="24" t="n"/>
      <c r="J381" s="24" t="n"/>
      <c r="K381" s="22" t="n"/>
      <c r="L381" s="22" t="n"/>
    </row>
    <row r="382" ht="36" customHeight="1">
      <c r="A382" s="16">
        <f>IF(D382="","","REQ-"&amp;TEXT(ROW()-6,"000"))</f>
        <v/>
      </c>
      <c r="B382" s="22" t="n"/>
      <c r="C382" s="22" t="n"/>
      <c r="D382" s="22" t="n"/>
      <c r="E382" s="22" t="n"/>
      <c r="F382" s="22" t="n"/>
      <c r="G382" s="22" t="n"/>
      <c r="H382" s="22" t="n"/>
      <c r="I382" s="24" t="n"/>
      <c r="J382" s="24" t="n"/>
      <c r="K382" s="22" t="n"/>
      <c r="L382" s="22" t="n"/>
    </row>
    <row r="383" ht="36" customHeight="1">
      <c r="A383" s="16">
        <f>IF(D383="","","REQ-"&amp;TEXT(ROW()-6,"000"))</f>
        <v/>
      </c>
      <c r="B383" s="22" t="n"/>
      <c r="C383" s="22" t="n"/>
      <c r="D383" s="22" t="n"/>
      <c r="E383" s="22" t="n"/>
      <c r="F383" s="22" t="n"/>
      <c r="G383" s="22" t="n"/>
      <c r="H383" s="22" t="n"/>
      <c r="I383" s="24" t="n"/>
      <c r="J383" s="24" t="n"/>
      <c r="K383" s="22" t="n"/>
      <c r="L383" s="22" t="n"/>
    </row>
    <row r="384" ht="36" customHeight="1">
      <c r="A384" s="16">
        <f>IF(D384="","","REQ-"&amp;TEXT(ROW()-6,"000"))</f>
        <v/>
      </c>
      <c r="B384" s="22" t="n"/>
      <c r="C384" s="22" t="n"/>
      <c r="D384" s="22" t="n"/>
      <c r="E384" s="22" t="n"/>
      <c r="F384" s="22" t="n"/>
      <c r="G384" s="22" t="n"/>
      <c r="H384" s="22" t="n"/>
      <c r="I384" s="24" t="n"/>
      <c r="J384" s="24" t="n"/>
      <c r="K384" s="22" t="n"/>
      <c r="L384" s="22" t="n"/>
    </row>
    <row r="385" ht="36" customHeight="1">
      <c r="A385" s="16">
        <f>IF(D385="","","REQ-"&amp;TEXT(ROW()-6,"000"))</f>
        <v/>
      </c>
      <c r="B385" s="22" t="n"/>
      <c r="C385" s="22" t="n"/>
      <c r="D385" s="22" t="n"/>
      <c r="E385" s="22" t="n"/>
      <c r="F385" s="22" t="n"/>
      <c r="G385" s="22" t="n"/>
      <c r="H385" s="22" t="n"/>
      <c r="I385" s="24" t="n"/>
      <c r="J385" s="24" t="n"/>
      <c r="K385" s="22" t="n"/>
      <c r="L385" s="22" t="n"/>
    </row>
    <row r="386" ht="36" customHeight="1">
      <c r="A386" s="16">
        <f>IF(D386="","","REQ-"&amp;TEXT(ROW()-6,"000"))</f>
        <v/>
      </c>
      <c r="B386" s="22" t="n"/>
      <c r="C386" s="22" t="n"/>
      <c r="D386" s="22" t="n"/>
      <c r="E386" s="22" t="n"/>
      <c r="F386" s="22" t="n"/>
      <c r="G386" s="22" t="n"/>
      <c r="H386" s="22" t="n"/>
      <c r="I386" s="24" t="n"/>
      <c r="J386" s="24" t="n"/>
      <c r="K386" s="22" t="n"/>
      <c r="L386" s="22" t="n"/>
    </row>
    <row r="387" ht="36" customHeight="1">
      <c r="A387" s="16">
        <f>IF(D387="","","REQ-"&amp;TEXT(ROW()-6,"000"))</f>
        <v/>
      </c>
      <c r="B387" s="22" t="n"/>
      <c r="C387" s="22" t="n"/>
      <c r="D387" s="22" t="n"/>
      <c r="E387" s="22" t="n"/>
      <c r="F387" s="22" t="n"/>
      <c r="G387" s="22" t="n"/>
      <c r="H387" s="22" t="n"/>
      <c r="I387" s="24" t="n"/>
      <c r="J387" s="24" t="n"/>
      <c r="K387" s="22" t="n"/>
      <c r="L387" s="22" t="n"/>
    </row>
    <row r="388" ht="36" customHeight="1">
      <c r="A388" s="16">
        <f>IF(D388="","","REQ-"&amp;TEXT(ROW()-6,"000"))</f>
        <v/>
      </c>
      <c r="B388" s="22" t="n"/>
      <c r="C388" s="22" t="n"/>
      <c r="D388" s="22" t="n"/>
      <c r="E388" s="22" t="n"/>
      <c r="F388" s="22" t="n"/>
      <c r="G388" s="22" t="n"/>
      <c r="H388" s="22" t="n"/>
      <c r="I388" s="24" t="n"/>
      <c r="J388" s="24" t="n"/>
      <c r="K388" s="22" t="n"/>
      <c r="L388" s="22" t="n"/>
    </row>
    <row r="389" ht="36" customHeight="1">
      <c r="A389" s="16">
        <f>IF(D389="","","REQ-"&amp;TEXT(ROW()-6,"000"))</f>
        <v/>
      </c>
      <c r="B389" s="22" t="n"/>
      <c r="C389" s="22" t="n"/>
      <c r="D389" s="22" t="n"/>
      <c r="E389" s="22" t="n"/>
      <c r="F389" s="22" t="n"/>
      <c r="G389" s="22" t="n"/>
      <c r="H389" s="22" t="n"/>
      <c r="I389" s="24" t="n"/>
      <c r="J389" s="24" t="n"/>
      <c r="K389" s="22" t="n"/>
      <c r="L389" s="22" t="n"/>
    </row>
    <row r="390" ht="36" customHeight="1">
      <c r="A390" s="16">
        <f>IF(D390="","","REQ-"&amp;TEXT(ROW()-6,"000"))</f>
        <v/>
      </c>
      <c r="B390" s="22" t="n"/>
      <c r="C390" s="22" t="n"/>
      <c r="D390" s="22" t="n"/>
      <c r="E390" s="22" t="n"/>
      <c r="F390" s="22" t="n"/>
      <c r="G390" s="22" t="n"/>
      <c r="H390" s="22" t="n"/>
      <c r="I390" s="24" t="n"/>
      <c r="J390" s="24" t="n"/>
      <c r="K390" s="22" t="n"/>
      <c r="L390" s="22" t="n"/>
    </row>
    <row r="391" ht="36" customHeight="1">
      <c r="A391" s="16">
        <f>IF(D391="","","REQ-"&amp;TEXT(ROW()-6,"000"))</f>
        <v/>
      </c>
      <c r="B391" s="22" t="n"/>
      <c r="C391" s="22" t="n"/>
      <c r="D391" s="22" t="n"/>
      <c r="E391" s="22" t="n"/>
      <c r="F391" s="22" t="n"/>
      <c r="G391" s="22" t="n"/>
      <c r="H391" s="22" t="n"/>
      <c r="I391" s="24" t="n"/>
      <c r="J391" s="24" t="n"/>
      <c r="K391" s="22" t="n"/>
      <c r="L391" s="22" t="n"/>
    </row>
    <row r="392" ht="36" customHeight="1">
      <c r="A392" s="16">
        <f>IF(D392="","","REQ-"&amp;TEXT(ROW()-6,"000"))</f>
        <v/>
      </c>
      <c r="B392" s="22" t="n"/>
      <c r="C392" s="22" t="n"/>
      <c r="D392" s="22" t="n"/>
      <c r="E392" s="22" t="n"/>
      <c r="F392" s="22" t="n"/>
      <c r="G392" s="22" t="n"/>
      <c r="H392" s="22" t="n"/>
      <c r="I392" s="24" t="n"/>
      <c r="J392" s="24" t="n"/>
      <c r="K392" s="22" t="n"/>
      <c r="L392" s="22" t="n"/>
    </row>
    <row r="393" ht="36" customHeight="1">
      <c r="A393" s="16">
        <f>IF(D393="","","REQ-"&amp;TEXT(ROW()-6,"000"))</f>
        <v/>
      </c>
      <c r="B393" s="22" t="n"/>
      <c r="C393" s="22" t="n"/>
      <c r="D393" s="22" t="n"/>
      <c r="E393" s="22" t="n"/>
      <c r="F393" s="22" t="n"/>
      <c r="G393" s="22" t="n"/>
      <c r="H393" s="22" t="n"/>
      <c r="I393" s="24" t="n"/>
      <c r="J393" s="24" t="n"/>
      <c r="K393" s="22" t="n"/>
      <c r="L393" s="22" t="n"/>
    </row>
    <row r="394" ht="36" customHeight="1">
      <c r="A394" s="16">
        <f>IF(D394="","","REQ-"&amp;TEXT(ROW()-6,"000"))</f>
        <v/>
      </c>
      <c r="B394" s="22" t="n"/>
      <c r="C394" s="22" t="n"/>
      <c r="D394" s="22" t="n"/>
      <c r="E394" s="22" t="n"/>
      <c r="F394" s="22" t="n"/>
      <c r="G394" s="22" t="n"/>
      <c r="H394" s="22" t="n"/>
      <c r="I394" s="24" t="n"/>
      <c r="J394" s="24" t="n"/>
      <c r="K394" s="22" t="n"/>
      <c r="L394" s="22" t="n"/>
    </row>
    <row r="395" ht="36" customHeight="1">
      <c r="A395" s="16">
        <f>IF(D395="","","REQ-"&amp;TEXT(ROW()-6,"000"))</f>
        <v/>
      </c>
      <c r="B395" s="22" t="n"/>
      <c r="C395" s="22" t="n"/>
      <c r="D395" s="22" t="n"/>
      <c r="E395" s="22" t="n"/>
      <c r="F395" s="22" t="n"/>
      <c r="G395" s="22" t="n"/>
      <c r="H395" s="22" t="n"/>
      <c r="I395" s="24" t="n"/>
      <c r="J395" s="24" t="n"/>
      <c r="K395" s="22" t="n"/>
      <c r="L395" s="22" t="n"/>
    </row>
    <row r="396" ht="36" customHeight="1">
      <c r="A396" s="16">
        <f>IF(D396="","","REQ-"&amp;TEXT(ROW()-6,"000"))</f>
        <v/>
      </c>
      <c r="B396" s="22" t="n"/>
      <c r="C396" s="22" t="n"/>
      <c r="D396" s="22" t="n"/>
      <c r="E396" s="22" t="n"/>
      <c r="F396" s="22" t="n"/>
      <c r="G396" s="22" t="n"/>
      <c r="H396" s="22" t="n"/>
      <c r="I396" s="24" t="n"/>
      <c r="J396" s="24" t="n"/>
      <c r="K396" s="22" t="n"/>
      <c r="L396" s="22" t="n"/>
    </row>
    <row r="397" ht="36" customHeight="1">
      <c r="A397" s="16">
        <f>IF(D397="","","REQ-"&amp;TEXT(ROW()-6,"000"))</f>
        <v/>
      </c>
      <c r="B397" s="22" t="n"/>
      <c r="C397" s="22" t="n"/>
      <c r="D397" s="22" t="n"/>
      <c r="E397" s="22" t="n"/>
      <c r="F397" s="22" t="n"/>
      <c r="G397" s="22" t="n"/>
      <c r="H397" s="22" t="n"/>
      <c r="I397" s="24" t="n"/>
      <c r="J397" s="24" t="n"/>
      <c r="K397" s="22" t="n"/>
      <c r="L397" s="22" t="n"/>
    </row>
    <row r="398" ht="36" customHeight="1">
      <c r="A398" s="16">
        <f>IF(D398="","","REQ-"&amp;TEXT(ROW()-6,"000"))</f>
        <v/>
      </c>
      <c r="B398" s="22" t="n"/>
      <c r="C398" s="22" t="n"/>
      <c r="D398" s="22" t="n"/>
      <c r="E398" s="22" t="n"/>
      <c r="F398" s="22" t="n"/>
      <c r="G398" s="22" t="n"/>
      <c r="H398" s="22" t="n"/>
      <c r="I398" s="24" t="n"/>
      <c r="J398" s="24" t="n"/>
      <c r="K398" s="22" t="n"/>
      <c r="L398" s="22" t="n"/>
    </row>
    <row r="399" ht="36" customHeight="1">
      <c r="A399" s="16">
        <f>IF(D399="","","REQ-"&amp;TEXT(ROW()-6,"000"))</f>
        <v/>
      </c>
      <c r="B399" s="22" t="n"/>
      <c r="C399" s="22" t="n"/>
      <c r="D399" s="22" t="n"/>
      <c r="E399" s="22" t="n"/>
      <c r="F399" s="22" t="n"/>
      <c r="G399" s="22" t="n"/>
      <c r="H399" s="22" t="n"/>
      <c r="I399" s="24" t="n"/>
      <c r="J399" s="24" t="n"/>
      <c r="K399" s="22" t="n"/>
      <c r="L399" s="22" t="n"/>
    </row>
    <row r="400" ht="36" customHeight="1">
      <c r="A400" s="16">
        <f>IF(D400="","","REQ-"&amp;TEXT(ROW()-6,"000"))</f>
        <v/>
      </c>
      <c r="B400" s="22" t="n"/>
      <c r="C400" s="22" t="n"/>
      <c r="D400" s="22" t="n"/>
      <c r="E400" s="22" t="n"/>
      <c r="F400" s="22" t="n"/>
      <c r="G400" s="22" t="n"/>
      <c r="H400" s="22" t="n"/>
      <c r="I400" s="24" t="n"/>
      <c r="J400" s="24" t="n"/>
      <c r="K400" s="22" t="n"/>
      <c r="L400" s="22" t="n"/>
    </row>
    <row r="401" ht="36" customHeight="1">
      <c r="A401" s="16">
        <f>IF(D401="","","REQ-"&amp;TEXT(ROW()-6,"000"))</f>
        <v/>
      </c>
      <c r="B401" s="22" t="n"/>
      <c r="C401" s="22" t="n"/>
      <c r="D401" s="22" t="n"/>
      <c r="E401" s="22" t="n"/>
      <c r="F401" s="22" t="n"/>
      <c r="G401" s="22" t="n"/>
      <c r="H401" s="22" t="n"/>
      <c r="I401" s="24" t="n"/>
      <c r="J401" s="24" t="n"/>
      <c r="K401" s="22" t="n"/>
      <c r="L401" s="22" t="n"/>
    </row>
    <row r="402" ht="36" customHeight="1">
      <c r="A402" s="16">
        <f>IF(D402="","","REQ-"&amp;TEXT(ROW()-6,"000"))</f>
        <v/>
      </c>
      <c r="B402" s="22" t="n"/>
      <c r="C402" s="22" t="n"/>
      <c r="D402" s="22" t="n"/>
      <c r="E402" s="22" t="n"/>
      <c r="F402" s="22" t="n"/>
      <c r="G402" s="22" t="n"/>
      <c r="H402" s="22" t="n"/>
      <c r="I402" s="24" t="n"/>
      <c r="J402" s="24" t="n"/>
      <c r="K402" s="22" t="n"/>
      <c r="L402" s="22" t="n"/>
    </row>
    <row r="403" ht="36" customHeight="1">
      <c r="A403" s="16">
        <f>IF(D403="","","REQ-"&amp;TEXT(ROW()-6,"000"))</f>
        <v/>
      </c>
      <c r="B403" s="22" t="n"/>
      <c r="C403" s="22" t="n"/>
      <c r="D403" s="22" t="n"/>
      <c r="E403" s="22" t="n"/>
      <c r="F403" s="22" t="n"/>
      <c r="G403" s="22" t="n"/>
      <c r="H403" s="22" t="n"/>
      <c r="I403" s="24" t="n"/>
      <c r="J403" s="24" t="n"/>
      <c r="K403" s="22" t="n"/>
      <c r="L403" s="22" t="n"/>
    </row>
    <row r="404" ht="36" customHeight="1">
      <c r="A404" s="16">
        <f>IF(D404="","","REQ-"&amp;TEXT(ROW()-6,"000"))</f>
        <v/>
      </c>
      <c r="B404" s="22" t="n"/>
      <c r="C404" s="22" t="n"/>
      <c r="D404" s="22" t="n"/>
      <c r="E404" s="22" t="n"/>
      <c r="F404" s="22" t="n"/>
      <c r="G404" s="22" t="n"/>
      <c r="H404" s="22" t="n"/>
      <c r="I404" s="24" t="n"/>
      <c r="J404" s="24" t="n"/>
      <c r="K404" s="22" t="n"/>
      <c r="L404" s="22" t="n"/>
    </row>
    <row r="405" ht="36" customHeight="1">
      <c r="A405" s="16">
        <f>IF(D405="","","REQ-"&amp;TEXT(ROW()-6,"000"))</f>
        <v/>
      </c>
      <c r="B405" s="22" t="n"/>
      <c r="C405" s="22" t="n"/>
      <c r="D405" s="22" t="n"/>
      <c r="E405" s="22" t="n"/>
      <c r="F405" s="22" t="n"/>
      <c r="G405" s="22" t="n"/>
      <c r="H405" s="22" t="n"/>
      <c r="I405" s="24" t="n"/>
      <c r="J405" s="24" t="n"/>
      <c r="K405" s="22" t="n"/>
      <c r="L405" s="22" t="n"/>
    </row>
    <row r="406" ht="36" customHeight="1">
      <c r="A406" s="16">
        <f>IF(D406="","","REQ-"&amp;TEXT(ROW()-6,"000"))</f>
        <v/>
      </c>
      <c r="B406" s="22" t="n"/>
      <c r="C406" s="22" t="n"/>
      <c r="D406" s="22" t="n"/>
      <c r="E406" s="22" t="n"/>
      <c r="F406" s="22" t="n"/>
      <c r="G406" s="22" t="n"/>
      <c r="H406" s="22" t="n"/>
      <c r="I406" s="24" t="n"/>
      <c r="J406" s="24" t="n"/>
      <c r="K406" s="22" t="n"/>
      <c r="L406" s="22" t="n"/>
    </row>
  </sheetData>
  <mergeCells count="1">
    <mergeCell ref="A2:L2"/>
  </mergeCells>
  <conditionalFormatting sqref="H7:H406">
    <cfRule type="cellIs" priority="1" operator="equal" dxfId="0">
      <formula>"Blocked"</formula>
    </cfRule>
  </conditionalFormatting>
  <dataValidations count="3">
    <dataValidation sqref="C7:C406" showDropDown="0" showInputMessage="0" showErrorMessage="0" allowBlank="1" type="list">
      <formula1>"Eligibility,Registration,LOI,Narrative,Budget,Attachment,Signature,Certification,Portal,Review,Submission,Post-submission,Other"</formula1>
    </dataValidation>
    <dataValidation sqref="F7:F406" showDropDown="0" showInputMessage="0" showErrorMessage="0" allowBlank="1" type="list">
      <formula1>"Yes,No,Conditional"</formula1>
    </dataValidation>
    <dataValidation sqref="H7:H406" showDropDown="0" showInputMessage="0" showErrorMessage="0" allowBlank="1" type="list">
      <formula1>"Not started,In progress,Blocked,Ready for review,Complete,Not applicable"</formula1>
    </dataValidation>
  </dataValidations>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Q306"/>
  <sheetViews>
    <sheetView showGridLines="0" workbookViewId="0">
      <pane ySplit="6" topLeftCell="A7" activePane="bottomLeft" state="frozen"/>
      <selection pane="bottomLeft" activeCell="A1" sqref="A1"/>
    </sheetView>
  </sheetViews>
  <sheetFormatPr baseColWidth="8" defaultRowHeight="15"/>
  <cols>
    <col width="14" customWidth="1" min="1" max="1"/>
    <col width="14" customWidth="1" min="2" max="2"/>
    <col width="24" customWidth="1" min="3" max="3"/>
    <col width="20" customWidth="1" min="4" max="4"/>
    <col width="16" customWidth="1" min="5" max="5"/>
    <col width="15" customWidth="1" min="6" max="6"/>
    <col width="15" customWidth="1" min="7" max="7"/>
    <col width="20" customWidth="1" min="8" max="8"/>
    <col width="22" customWidth="1" min="9" max="9"/>
    <col width="15" customWidth="1" min="10" max="10"/>
    <col width="18" customWidth="1" min="11" max="11"/>
    <col width="16" customWidth="1" min="12" max="12"/>
    <col width="16" customWidth="1" min="13" max="13"/>
    <col width="18" customWidth="1" min="14" max="14"/>
    <col width="16" customWidth="1" min="15" max="15"/>
    <col width="20" customWidth="1" min="16" max="16"/>
    <col width="36" customWidth="1" min="17" max="17"/>
  </cols>
  <sheetData>
    <row r="1">
      <c r="A1" s="13" t="inlineStr">
        <is>
          <t>AWARDS &amp; REPORTING OBLIGATIONS</t>
        </is>
      </c>
    </row>
    <row r="2">
      <c r="A2" s="14" t="inlineStr">
        <is>
          <t>Create one row per report, payment request, certification, closeout, audit, or other award obligation.</t>
        </is>
      </c>
    </row>
    <row r="6" ht="36" customHeight="1">
      <c r="A6" s="15" t="inlineStr">
        <is>
          <t>Obligation ID</t>
        </is>
      </c>
      <c r="B6" s="15" t="inlineStr">
        <is>
          <t>Opportunity ID</t>
        </is>
      </c>
      <c r="C6" s="15" t="inlineStr">
        <is>
          <t>Funder</t>
        </is>
      </c>
      <c r="D6" s="15" t="inlineStr">
        <is>
          <t>Award / agreement #</t>
        </is>
      </c>
      <c r="E6" s="15" t="inlineStr">
        <is>
          <t>Award amount</t>
        </is>
      </c>
      <c r="F6" s="15" t="inlineStr">
        <is>
          <t>Project start</t>
        </is>
      </c>
      <c r="G6" s="15" t="inlineStr">
        <is>
          <t>Project end</t>
        </is>
      </c>
      <c r="H6" s="15" t="inlineStr">
        <is>
          <t>Obligation type</t>
        </is>
      </c>
      <c r="I6" s="15" t="inlineStr">
        <is>
          <t>Period covered</t>
        </is>
      </c>
      <c r="J6" s="15" t="inlineStr">
        <is>
          <t>Due date</t>
        </is>
      </c>
      <c r="K6" s="15" t="inlineStr">
        <is>
          <t>Status</t>
        </is>
      </c>
      <c r="L6" s="15" t="inlineStr">
        <is>
          <t>Submitted date</t>
        </is>
      </c>
      <c r="M6" s="15" t="inlineStr">
        <is>
          <t>Accepted date</t>
        </is>
      </c>
      <c r="N6" s="15" t="inlineStr">
        <is>
          <t>Award spent to date</t>
        </is>
      </c>
      <c r="O6" s="15" t="inlineStr">
        <is>
          <t>Award balance</t>
        </is>
      </c>
      <c r="P6" s="15" t="inlineStr">
        <is>
          <t>Owner</t>
        </is>
      </c>
      <c r="Q6" s="15" t="inlineStr">
        <is>
          <t>File / portal link</t>
        </is>
      </c>
    </row>
    <row r="7" ht="38" customHeight="1">
      <c r="A7" s="16">
        <f>IF(H7="","","OB-"&amp;TEXT(ROW()-6,"000"))</f>
        <v/>
      </c>
      <c r="B7" s="22" t="n"/>
      <c r="C7" s="22" t="n"/>
      <c r="D7" s="22" t="n"/>
      <c r="E7" s="23" t="n"/>
      <c r="F7" s="24" t="n"/>
      <c r="G7" s="24" t="n"/>
      <c r="H7" s="22" t="n"/>
      <c r="I7" s="22" t="n"/>
      <c r="J7" s="24" t="n"/>
      <c r="K7" s="22" t="n"/>
      <c r="L7" s="24" t="n"/>
      <c r="M7" s="24" t="n"/>
      <c r="N7" s="23" t="n"/>
      <c r="O7" s="20">
        <f>IF(OR(E7="",N7=""),"",E7-N7)</f>
        <v/>
      </c>
      <c r="P7" s="22" t="n"/>
      <c r="Q7" s="22" t="n"/>
    </row>
    <row r="8" ht="38" customHeight="1">
      <c r="A8" s="16">
        <f>IF(H8="","","OB-"&amp;TEXT(ROW()-6,"000"))</f>
        <v/>
      </c>
      <c r="B8" s="22" t="n"/>
      <c r="C8" s="22" t="n"/>
      <c r="D8" s="22" t="n"/>
      <c r="E8" s="23" t="n"/>
      <c r="F8" s="24" t="n"/>
      <c r="G8" s="24" t="n"/>
      <c r="H8" s="22" t="n"/>
      <c r="I8" s="22" t="n"/>
      <c r="J8" s="24" t="n"/>
      <c r="K8" s="22" t="n"/>
      <c r="L8" s="24" t="n"/>
      <c r="M8" s="24" t="n"/>
      <c r="N8" s="23" t="n"/>
      <c r="O8" s="20">
        <f>IF(OR(E8="",N8=""),"",E8-N8)</f>
        <v/>
      </c>
      <c r="P8" s="22" t="n"/>
      <c r="Q8" s="22" t="n"/>
    </row>
    <row r="9" ht="38" customHeight="1">
      <c r="A9" s="16">
        <f>IF(H9="","","OB-"&amp;TEXT(ROW()-6,"000"))</f>
        <v/>
      </c>
      <c r="B9" s="22" t="n"/>
      <c r="C9" s="22" t="n"/>
      <c r="D9" s="22" t="n"/>
      <c r="E9" s="23" t="n"/>
      <c r="F9" s="24" t="n"/>
      <c r="G9" s="24" t="n"/>
      <c r="H9" s="22" t="n"/>
      <c r="I9" s="22" t="n"/>
      <c r="J9" s="24" t="n"/>
      <c r="K9" s="22" t="n"/>
      <c r="L9" s="24" t="n"/>
      <c r="M9" s="24" t="n"/>
      <c r="N9" s="23" t="n"/>
      <c r="O9" s="20">
        <f>IF(OR(E9="",N9=""),"",E9-N9)</f>
        <v/>
      </c>
      <c r="P9" s="22" t="n"/>
      <c r="Q9" s="22" t="n"/>
    </row>
    <row r="10" ht="38" customHeight="1">
      <c r="A10" s="16">
        <f>IF(H10="","","OB-"&amp;TEXT(ROW()-6,"000"))</f>
        <v/>
      </c>
      <c r="B10" s="22" t="n"/>
      <c r="C10" s="22" t="n"/>
      <c r="D10" s="22" t="n"/>
      <c r="E10" s="23" t="n"/>
      <c r="F10" s="24" t="n"/>
      <c r="G10" s="24" t="n"/>
      <c r="H10" s="22" t="n"/>
      <c r="I10" s="22" t="n"/>
      <c r="J10" s="24" t="n"/>
      <c r="K10" s="22" t="n"/>
      <c r="L10" s="24" t="n"/>
      <c r="M10" s="24" t="n"/>
      <c r="N10" s="23" t="n"/>
      <c r="O10" s="20">
        <f>IF(OR(E10="",N10=""),"",E10-N10)</f>
        <v/>
      </c>
      <c r="P10" s="22" t="n"/>
      <c r="Q10" s="22" t="n"/>
    </row>
    <row r="11" ht="38" customHeight="1">
      <c r="A11" s="16">
        <f>IF(H11="","","OB-"&amp;TEXT(ROW()-6,"000"))</f>
        <v/>
      </c>
      <c r="B11" s="22" t="n"/>
      <c r="C11" s="22" t="n"/>
      <c r="D11" s="22" t="n"/>
      <c r="E11" s="23" t="n"/>
      <c r="F11" s="24" t="n"/>
      <c r="G11" s="24" t="n"/>
      <c r="H11" s="22" t="n"/>
      <c r="I11" s="22" t="n"/>
      <c r="J11" s="24" t="n"/>
      <c r="K11" s="22" t="n"/>
      <c r="L11" s="24" t="n"/>
      <c r="M11" s="24" t="n"/>
      <c r="N11" s="23" t="n"/>
      <c r="O11" s="20">
        <f>IF(OR(E11="",N11=""),"",E11-N11)</f>
        <v/>
      </c>
      <c r="P11" s="22" t="n"/>
      <c r="Q11" s="22" t="n"/>
    </row>
    <row r="12" ht="38" customHeight="1">
      <c r="A12" s="16">
        <f>IF(H12="","","OB-"&amp;TEXT(ROW()-6,"000"))</f>
        <v/>
      </c>
      <c r="B12" s="22" t="n"/>
      <c r="C12" s="22" t="n"/>
      <c r="D12" s="22" t="n"/>
      <c r="E12" s="23" t="n"/>
      <c r="F12" s="24" t="n"/>
      <c r="G12" s="24" t="n"/>
      <c r="H12" s="22" t="n"/>
      <c r="I12" s="22" t="n"/>
      <c r="J12" s="24" t="n"/>
      <c r="K12" s="22" t="n"/>
      <c r="L12" s="24" t="n"/>
      <c r="M12" s="24" t="n"/>
      <c r="N12" s="23" t="n"/>
      <c r="O12" s="20">
        <f>IF(OR(E12="",N12=""),"",E12-N12)</f>
        <v/>
      </c>
      <c r="P12" s="22" t="n"/>
      <c r="Q12" s="22" t="n"/>
    </row>
    <row r="13" ht="38" customHeight="1">
      <c r="A13" s="16">
        <f>IF(H13="","","OB-"&amp;TEXT(ROW()-6,"000"))</f>
        <v/>
      </c>
      <c r="B13" s="22" t="n"/>
      <c r="C13" s="22" t="n"/>
      <c r="D13" s="22" t="n"/>
      <c r="E13" s="23" t="n"/>
      <c r="F13" s="24" t="n"/>
      <c r="G13" s="24" t="n"/>
      <c r="H13" s="22" t="n"/>
      <c r="I13" s="22" t="n"/>
      <c r="J13" s="24" t="n"/>
      <c r="K13" s="22" t="n"/>
      <c r="L13" s="24" t="n"/>
      <c r="M13" s="24" t="n"/>
      <c r="N13" s="23" t="n"/>
      <c r="O13" s="20">
        <f>IF(OR(E13="",N13=""),"",E13-N13)</f>
        <v/>
      </c>
      <c r="P13" s="22" t="n"/>
      <c r="Q13" s="22" t="n"/>
    </row>
    <row r="14" ht="38" customHeight="1">
      <c r="A14" s="16">
        <f>IF(H14="","","OB-"&amp;TEXT(ROW()-6,"000"))</f>
        <v/>
      </c>
      <c r="B14" s="22" t="n"/>
      <c r="C14" s="22" t="n"/>
      <c r="D14" s="22" t="n"/>
      <c r="E14" s="23" t="n"/>
      <c r="F14" s="24" t="n"/>
      <c r="G14" s="24" t="n"/>
      <c r="H14" s="22" t="n"/>
      <c r="I14" s="22" t="n"/>
      <c r="J14" s="24" t="n"/>
      <c r="K14" s="22" t="n"/>
      <c r="L14" s="24" t="n"/>
      <c r="M14" s="24" t="n"/>
      <c r="N14" s="23" t="n"/>
      <c r="O14" s="20">
        <f>IF(OR(E14="",N14=""),"",E14-N14)</f>
        <v/>
      </c>
      <c r="P14" s="22" t="n"/>
      <c r="Q14" s="22" t="n"/>
    </row>
    <row r="15" ht="38" customHeight="1">
      <c r="A15" s="16">
        <f>IF(H15="","","OB-"&amp;TEXT(ROW()-6,"000"))</f>
        <v/>
      </c>
      <c r="B15" s="22" t="n"/>
      <c r="C15" s="22" t="n"/>
      <c r="D15" s="22" t="n"/>
      <c r="E15" s="23" t="n"/>
      <c r="F15" s="24" t="n"/>
      <c r="G15" s="24" t="n"/>
      <c r="H15" s="22" t="n"/>
      <c r="I15" s="22" t="n"/>
      <c r="J15" s="24" t="n"/>
      <c r="K15" s="22" t="n"/>
      <c r="L15" s="24" t="n"/>
      <c r="M15" s="24" t="n"/>
      <c r="N15" s="23" t="n"/>
      <c r="O15" s="20">
        <f>IF(OR(E15="",N15=""),"",E15-N15)</f>
        <v/>
      </c>
      <c r="P15" s="22" t="n"/>
      <c r="Q15" s="22" t="n"/>
    </row>
    <row r="16" ht="38" customHeight="1">
      <c r="A16" s="16">
        <f>IF(H16="","","OB-"&amp;TEXT(ROW()-6,"000"))</f>
        <v/>
      </c>
      <c r="B16" s="22" t="n"/>
      <c r="C16" s="22" t="n"/>
      <c r="D16" s="22" t="n"/>
      <c r="E16" s="23" t="n"/>
      <c r="F16" s="24" t="n"/>
      <c r="G16" s="24" t="n"/>
      <c r="H16" s="22" t="n"/>
      <c r="I16" s="22" t="n"/>
      <c r="J16" s="24" t="n"/>
      <c r="K16" s="22" t="n"/>
      <c r="L16" s="24" t="n"/>
      <c r="M16" s="24" t="n"/>
      <c r="N16" s="23" t="n"/>
      <c r="O16" s="20">
        <f>IF(OR(E16="",N16=""),"",E16-N16)</f>
        <v/>
      </c>
      <c r="P16" s="22" t="n"/>
      <c r="Q16" s="22" t="n"/>
    </row>
    <row r="17" ht="38" customHeight="1">
      <c r="A17" s="16">
        <f>IF(H17="","","OB-"&amp;TEXT(ROW()-6,"000"))</f>
        <v/>
      </c>
      <c r="B17" s="22" t="n"/>
      <c r="C17" s="22" t="n"/>
      <c r="D17" s="22" t="n"/>
      <c r="E17" s="23" t="n"/>
      <c r="F17" s="24" t="n"/>
      <c r="G17" s="24" t="n"/>
      <c r="H17" s="22" t="n"/>
      <c r="I17" s="22" t="n"/>
      <c r="J17" s="24" t="n"/>
      <c r="K17" s="22" t="n"/>
      <c r="L17" s="24" t="n"/>
      <c r="M17" s="24" t="n"/>
      <c r="N17" s="23" t="n"/>
      <c r="O17" s="20">
        <f>IF(OR(E17="",N17=""),"",E17-N17)</f>
        <v/>
      </c>
      <c r="P17" s="22" t="n"/>
      <c r="Q17" s="22" t="n"/>
    </row>
    <row r="18" ht="38" customHeight="1">
      <c r="A18" s="16">
        <f>IF(H18="","","OB-"&amp;TEXT(ROW()-6,"000"))</f>
        <v/>
      </c>
      <c r="B18" s="22" t="n"/>
      <c r="C18" s="22" t="n"/>
      <c r="D18" s="22" t="n"/>
      <c r="E18" s="23" t="n"/>
      <c r="F18" s="24" t="n"/>
      <c r="G18" s="24" t="n"/>
      <c r="H18" s="22" t="n"/>
      <c r="I18" s="22" t="n"/>
      <c r="J18" s="24" t="n"/>
      <c r="K18" s="22" t="n"/>
      <c r="L18" s="24" t="n"/>
      <c r="M18" s="24" t="n"/>
      <c r="N18" s="23" t="n"/>
      <c r="O18" s="20">
        <f>IF(OR(E18="",N18=""),"",E18-N18)</f>
        <v/>
      </c>
      <c r="P18" s="22" t="n"/>
      <c r="Q18" s="22" t="n"/>
    </row>
    <row r="19" ht="38" customHeight="1">
      <c r="A19" s="16">
        <f>IF(H19="","","OB-"&amp;TEXT(ROW()-6,"000"))</f>
        <v/>
      </c>
      <c r="B19" s="22" t="n"/>
      <c r="C19" s="22" t="n"/>
      <c r="D19" s="22" t="n"/>
      <c r="E19" s="23" t="n"/>
      <c r="F19" s="24" t="n"/>
      <c r="G19" s="24" t="n"/>
      <c r="H19" s="22" t="n"/>
      <c r="I19" s="22" t="n"/>
      <c r="J19" s="24" t="n"/>
      <c r="K19" s="22" t="n"/>
      <c r="L19" s="24" t="n"/>
      <c r="M19" s="24" t="n"/>
      <c r="N19" s="23" t="n"/>
      <c r="O19" s="20">
        <f>IF(OR(E19="",N19=""),"",E19-N19)</f>
        <v/>
      </c>
      <c r="P19" s="22" t="n"/>
      <c r="Q19" s="22" t="n"/>
    </row>
    <row r="20" ht="38" customHeight="1">
      <c r="A20" s="16">
        <f>IF(H20="","","OB-"&amp;TEXT(ROW()-6,"000"))</f>
        <v/>
      </c>
      <c r="B20" s="22" t="n"/>
      <c r="C20" s="22" t="n"/>
      <c r="D20" s="22" t="n"/>
      <c r="E20" s="23" t="n"/>
      <c r="F20" s="24" t="n"/>
      <c r="G20" s="24" t="n"/>
      <c r="H20" s="22" t="n"/>
      <c r="I20" s="22" t="n"/>
      <c r="J20" s="24" t="n"/>
      <c r="K20" s="22" t="n"/>
      <c r="L20" s="24" t="n"/>
      <c r="M20" s="24" t="n"/>
      <c r="N20" s="23" t="n"/>
      <c r="O20" s="20">
        <f>IF(OR(E20="",N20=""),"",E20-N20)</f>
        <v/>
      </c>
      <c r="P20" s="22" t="n"/>
      <c r="Q20" s="22" t="n"/>
    </row>
    <row r="21" ht="38" customHeight="1">
      <c r="A21" s="16">
        <f>IF(H21="","","OB-"&amp;TEXT(ROW()-6,"000"))</f>
        <v/>
      </c>
      <c r="B21" s="22" t="n"/>
      <c r="C21" s="22" t="n"/>
      <c r="D21" s="22" t="n"/>
      <c r="E21" s="23" t="n"/>
      <c r="F21" s="24" t="n"/>
      <c r="G21" s="24" t="n"/>
      <c r="H21" s="22" t="n"/>
      <c r="I21" s="22" t="n"/>
      <c r="J21" s="24" t="n"/>
      <c r="K21" s="22" t="n"/>
      <c r="L21" s="24" t="n"/>
      <c r="M21" s="24" t="n"/>
      <c r="N21" s="23" t="n"/>
      <c r="O21" s="20">
        <f>IF(OR(E21="",N21=""),"",E21-N21)</f>
        <v/>
      </c>
      <c r="P21" s="22" t="n"/>
      <c r="Q21" s="22" t="n"/>
    </row>
    <row r="22" ht="38" customHeight="1">
      <c r="A22" s="16">
        <f>IF(H22="","","OB-"&amp;TEXT(ROW()-6,"000"))</f>
        <v/>
      </c>
      <c r="B22" s="22" t="n"/>
      <c r="C22" s="22" t="n"/>
      <c r="D22" s="22" t="n"/>
      <c r="E22" s="23" t="n"/>
      <c r="F22" s="24" t="n"/>
      <c r="G22" s="24" t="n"/>
      <c r="H22" s="22" t="n"/>
      <c r="I22" s="22" t="n"/>
      <c r="J22" s="24" t="n"/>
      <c r="K22" s="22" t="n"/>
      <c r="L22" s="24" t="n"/>
      <c r="M22" s="24" t="n"/>
      <c r="N22" s="23" t="n"/>
      <c r="O22" s="20">
        <f>IF(OR(E22="",N22=""),"",E22-N22)</f>
        <v/>
      </c>
      <c r="P22" s="22" t="n"/>
      <c r="Q22" s="22" t="n"/>
    </row>
    <row r="23" ht="38" customHeight="1">
      <c r="A23" s="16">
        <f>IF(H23="","","OB-"&amp;TEXT(ROW()-6,"000"))</f>
        <v/>
      </c>
      <c r="B23" s="22" t="n"/>
      <c r="C23" s="22" t="n"/>
      <c r="D23" s="22" t="n"/>
      <c r="E23" s="23" t="n"/>
      <c r="F23" s="24" t="n"/>
      <c r="G23" s="24" t="n"/>
      <c r="H23" s="22" t="n"/>
      <c r="I23" s="22" t="n"/>
      <c r="J23" s="24" t="n"/>
      <c r="K23" s="22" t="n"/>
      <c r="L23" s="24" t="n"/>
      <c r="M23" s="24" t="n"/>
      <c r="N23" s="23" t="n"/>
      <c r="O23" s="20">
        <f>IF(OR(E23="",N23=""),"",E23-N23)</f>
        <v/>
      </c>
      <c r="P23" s="22" t="n"/>
      <c r="Q23" s="22" t="n"/>
    </row>
    <row r="24" ht="38" customHeight="1">
      <c r="A24" s="16">
        <f>IF(H24="","","OB-"&amp;TEXT(ROW()-6,"000"))</f>
        <v/>
      </c>
      <c r="B24" s="22" t="n"/>
      <c r="C24" s="22" t="n"/>
      <c r="D24" s="22" t="n"/>
      <c r="E24" s="23" t="n"/>
      <c r="F24" s="24" t="n"/>
      <c r="G24" s="24" t="n"/>
      <c r="H24" s="22" t="n"/>
      <c r="I24" s="22" t="n"/>
      <c r="J24" s="24" t="n"/>
      <c r="K24" s="22" t="n"/>
      <c r="L24" s="24" t="n"/>
      <c r="M24" s="24" t="n"/>
      <c r="N24" s="23" t="n"/>
      <c r="O24" s="20">
        <f>IF(OR(E24="",N24=""),"",E24-N24)</f>
        <v/>
      </c>
      <c r="P24" s="22" t="n"/>
      <c r="Q24" s="22" t="n"/>
    </row>
    <row r="25" ht="38" customHeight="1">
      <c r="A25" s="16">
        <f>IF(H25="","","OB-"&amp;TEXT(ROW()-6,"000"))</f>
        <v/>
      </c>
      <c r="B25" s="22" t="n"/>
      <c r="C25" s="22" t="n"/>
      <c r="D25" s="22" t="n"/>
      <c r="E25" s="23" t="n"/>
      <c r="F25" s="24" t="n"/>
      <c r="G25" s="24" t="n"/>
      <c r="H25" s="22" t="n"/>
      <c r="I25" s="22" t="n"/>
      <c r="J25" s="24" t="n"/>
      <c r="K25" s="22" t="n"/>
      <c r="L25" s="24" t="n"/>
      <c r="M25" s="24" t="n"/>
      <c r="N25" s="23" t="n"/>
      <c r="O25" s="20">
        <f>IF(OR(E25="",N25=""),"",E25-N25)</f>
        <v/>
      </c>
      <c r="P25" s="22" t="n"/>
      <c r="Q25" s="22" t="n"/>
    </row>
    <row r="26" ht="38" customHeight="1">
      <c r="A26" s="16">
        <f>IF(H26="","","OB-"&amp;TEXT(ROW()-6,"000"))</f>
        <v/>
      </c>
      <c r="B26" s="22" t="n"/>
      <c r="C26" s="22" t="n"/>
      <c r="D26" s="22" t="n"/>
      <c r="E26" s="23" t="n"/>
      <c r="F26" s="24" t="n"/>
      <c r="G26" s="24" t="n"/>
      <c r="H26" s="22" t="n"/>
      <c r="I26" s="22" t="n"/>
      <c r="J26" s="24" t="n"/>
      <c r="K26" s="22" t="n"/>
      <c r="L26" s="24" t="n"/>
      <c r="M26" s="24" t="n"/>
      <c r="N26" s="23" t="n"/>
      <c r="O26" s="20">
        <f>IF(OR(E26="",N26=""),"",E26-N26)</f>
        <v/>
      </c>
      <c r="P26" s="22" t="n"/>
      <c r="Q26" s="22" t="n"/>
    </row>
    <row r="27" ht="38" customHeight="1">
      <c r="A27" s="16">
        <f>IF(H27="","","OB-"&amp;TEXT(ROW()-6,"000"))</f>
        <v/>
      </c>
      <c r="B27" s="22" t="n"/>
      <c r="C27" s="22" t="n"/>
      <c r="D27" s="22" t="n"/>
      <c r="E27" s="23" t="n"/>
      <c r="F27" s="24" t="n"/>
      <c r="G27" s="24" t="n"/>
      <c r="H27" s="22" t="n"/>
      <c r="I27" s="22" t="n"/>
      <c r="J27" s="24" t="n"/>
      <c r="K27" s="22" t="n"/>
      <c r="L27" s="24" t="n"/>
      <c r="M27" s="24" t="n"/>
      <c r="N27" s="23" t="n"/>
      <c r="O27" s="20">
        <f>IF(OR(E27="",N27=""),"",E27-N27)</f>
        <v/>
      </c>
      <c r="P27" s="22" t="n"/>
      <c r="Q27" s="22" t="n"/>
    </row>
    <row r="28" ht="38" customHeight="1">
      <c r="A28" s="16">
        <f>IF(H28="","","OB-"&amp;TEXT(ROW()-6,"000"))</f>
        <v/>
      </c>
      <c r="B28" s="22" t="n"/>
      <c r="C28" s="22" t="n"/>
      <c r="D28" s="22" t="n"/>
      <c r="E28" s="23" t="n"/>
      <c r="F28" s="24" t="n"/>
      <c r="G28" s="24" t="n"/>
      <c r="H28" s="22" t="n"/>
      <c r="I28" s="22" t="n"/>
      <c r="J28" s="24" t="n"/>
      <c r="K28" s="22" t="n"/>
      <c r="L28" s="24" t="n"/>
      <c r="M28" s="24" t="n"/>
      <c r="N28" s="23" t="n"/>
      <c r="O28" s="20">
        <f>IF(OR(E28="",N28=""),"",E28-N28)</f>
        <v/>
      </c>
      <c r="P28" s="22" t="n"/>
      <c r="Q28" s="22" t="n"/>
    </row>
    <row r="29" ht="38" customHeight="1">
      <c r="A29" s="16">
        <f>IF(H29="","","OB-"&amp;TEXT(ROW()-6,"000"))</f>
        <v/>
      </c>
      <c r="B29" s="22" t="n"/>
      <c r="C29" s="22" t="n"/>
      <c r="D29" s="22" t="n"/>
      <c r="E29" s="23" t="n"/>
      <c r="F29" s="24" t="n"/>
      <c r="G29" s="24" t="n"/>
      <c r="H29" s="22" t="n"/>
      <c r="I29" s="22" t="n"/>
      <c r="J29" s="24" t="n"/>
      <c r="K29" s="22" t="n"/>
      <c r="L29" s="24" t="n"/>
      <c r="M29" s="24" t="n"/>
      <c r="N29" s="23" t="n"/>
      <c r="O29" s="20">
        <f>IF(OR(E29="",N29=""),"",E29-N29)</f>
        <v/>
      </c>
      <c r="P29" s="22" t="n"/>
      <c r="Q29" s="22" t="n"/>
    </row>
    <row r="30" ht="38" customHeight="1">
      <c r="A30" s="16">
        <f>IF(H30="","","OB-"&amp;TEXT(ROW()-6,"000"))</f>
        <v/>
      </c>
      <c r="B30" s="22" t="n"/>
      <c r="C30" s="22" t="n"/>
      <c r="D30" s="22" t="n"/>
      <c r="E30" s="23" t="n"/>
      <c r="F30" s="24" t="n"/>
      <c r="G30" s="24" t="n"/>
      <c r="H30" s="22" t="n"/>
      <c r="I30" s="22" t="n"/>
      <c r="J30" s="24" t="n"/>
      <c r="K30" s="22" t="n"/>
      <c r="L30" s="24" t="n"/>
      <c r="M30" s="24" t="n"/>
      <c r="N30" s="23" t="n"/>
      <c r="O30" s="20">
        <f>IF(OR(E30="",N30=""),"",E30-N30)</f>
        <v/>
      </c>
      <c r="P30" s="22" t="n"/>
      <c r="Q30" s="22" t="n"/>
    </row>
    <row r="31" ht="38" customHeight="1">
      <c r="A31" s="16">
        <f>IF(H31="","","OB-"&amp;TEXT(ROW()-6,"000"))</f>
        <v/>
      </c>
      <c r="B31" s="22" t="n"/>
      <c r="C31" s="22" t="n"/>
      <c r="D31" s="22" t="n"/>
      <c r="E31" s="23" t="n"/>
      <c r="F31" s="24" t="n"/>
      <c r="G31" s="24" t="n"/>
      <c r="H31" s="22" t="n"/>
      <c r="I31" s="22" t="n"/>
      <c r="J31" s="24" t="n"/>
      <c r="K31" s="22" t="n"/>
      <c r="L31" s="24" t="n"/>
      <c r="M31" s="24" t="n"/>
      <c r="N31" s="23" t="n"/>
      <c r="O31" s="20">
        <f>IF(OR(E31="",N31=""),"",E31-N31)</f>
        <v/>
      </c>
      <c r="P31" s="22" t="n"/>
      <c r="Q31" s="22" t="n"/>
    </row>
    <row r="32" ht="38" customHeight="1">
      <c r="A32" s="16">
        <f>IF(H32="","","OB-"&amp;TEXT(ROW()-6,"000"))</f>
        <v/>
      </c>
      <c r="B32" s="22" t="n"/>
      <c r="C32" s="22" t="n"/>
      <c r="D32" s="22" t="n"/>
      <c r="E32" s="23" t="n"/>
      <c r="F32" s="24" t="n"/>
      <c r="G32" s="24" t="n"/>
      <c r="H32" s="22" t="n"/>
      <c r="I32" s="22" t="n"/>
      <c r="J32" s="24" t="n"/>
      <c r="K32" s="22" t="n"/>
      <c r="L32" s="24" t="n"/>
      <c r="M32" s="24" t="n"/>
      <c r="N32" s="23" t="n"/>
      <c r="O32" s="20">
        <f>IF(OR(E32="",N32=""),"",E32-N32)</f>
        <v/>
      </c>
      <c r="P32" s="22" t="n"/>
      <c r="Q32" s="22" t="n"/>
    </row>
    <row r="33" ht="38" customHeight="1">
      <c r="A33" s="16">
        <f>IF(H33="","","OB-"&amp;TEXT(ROW()-6,"000"))</f>
        <v/>
      </c>
      <c r="B33" s="22" t="n"/>
      <c r="C33" s="22" t="n"/>
      <c r="D33" s="22" t="n"/>
      <c r="E33" s="23" t="n"/>
      <c r="F33" s="24" t="n"/>
      <c r="G33" s="24" t="n"/>
      <c r="H33" s="22" t="n"/>
      <c r="I33" s="22" t="n"/>
      <c r="J33" s="24" t="n"/>
      <c r="K33" s="22" t="n"/>
      <c r="L33" s="24" t="n"/>
      <c r="M33" s="24" t="n"/>
      <c r="N33" s="23" t="n"/>
      <c r="O33" s="20">
        <f>IF(OR(E33="",N33=""),"",E33-N33)</f>
        <v/>
      </c>
      <c r="P33" s="22" t="n"/>
      <c r="Q33" s="22" t="n"/>
    </row>
    <row r="34" ht="38" customHeight="1">
      <c r="A34" s="16">
        <f>IF(H34="","","OB-"&amp;TEXT(ROW()-6,"000"))</f>
        <v/>
      </c>
      <c r="B34" s="22" t="n"/>
      <c r="C34" s="22" t="n"/>
      <c r="D34" s="22" t="n"/>
      <c r="E34" s="23" t="n"/>
      <c r="F34" s="24" t="n"/>
      <c r="G34" s="24" t="n"/>
      <c r="H34" s="22" t="n"/>
      <c r="I34" s="22" t="n"/>
      <c r="J34" s="24" t="n"/>
      <c r="K34" s="22" t="n"/>
      <c r="L34" s="24" t="n"/>
      <c r="M34" s="24" t="n"/>
      <c r="N34" s="23" t="n"/>
      <c r="O34" s="20">
        <f>IF(OR(E34="",N34=""),"",E34-N34)</f>
        <v/>
      </c>
      <c r="P34" s="22" t="n"/>
      <c r="Q34" s="22" t="n"/>
    </row>
    <row r="35" ht="38" customHeight="1">
      <c r="A35" s="16">
        <f>IF(H35="","","OB-"&amp;TEXT(ROW()-6,"000"))</f>
        <v/>
      </c>
      <c r="B35" s="22" t="n"/>
      <c r="C35" s="22" t="n"/>
      <c r="D35" s="22" t="n"/>
      <c r="E35" s="23" t="n"/>
      <c r="F35" s="24" t="n"/>
      <c r="G35" s="24" t="n"/>
      <c r="H35" s="22" t="n"/>
      <c r="I35" s="22" t="n"/>
      <c r="J35" s="24" t="n"/>
      <c r="K35" s="22" t="n"/>
      <c r="L35" s="24" t="n"/>
      <c r="M35" s="24" t="n"/>
      <c r="N35" s="23" t="n"/>
      <c r="O35" s="20">
        <f>IF(OR(E35="",N35=""),"",E35-N35)</f>
        <v/>
      </c>
      <c r="P35" s="22" t="n"/>
      <c r="Q35" s="22" t="n"/>
    </row>
    <row r="36" ht="38" customHeight="1">
      <c r="A36" s="16">
        <f>IF(H36="","","OB-"&amp;TEXT(ROW()-6,"000"))</f>
        <v/>
      </c>
      <c r="B36" s="22" t="n"/>
      <c r="C36" s="22" t="n"/>
      <c r="D36" s="22" t="n"/>
      <c r="E36" s="23" t="n"/>
      <c r="F36" s="24" t="n"/>
      <c r="G36" s="24" t="n"/>
      <c r="H36" s="22" t="n"/>
      <c r="I36" s="22" t="n"/>
      <c r="J36" s="24" t="n"/>
      <c r="K36" s="22" t="n"/>
      <c r="L36" s="24" t="n"/>
      <c r="M36" s="24" t="n"/>
      <c r="N36" s="23" t="n"/>
      <c r="O36" s="20">
        <f>IF(OR(E36="",N36=""),"",E36-N36)</f>
        <v/>
      </c>
      <c r="P36" s="22" t="n"/>
      <c r="Q36" s="22" t="n"/>
    </row>
    <row r="37" ht="38" customHeight="1">
      <c r="A37" s="16">
        <f>IF(H37="","","OB-"&amp;TEXT(ROW()-6,"000"))</f>
        <v/>
      </c>
      <c r="B37" s="22" t="n"/>
      <c r="C37" s="22" t="n"/>
      <c r="D37" s="22" t="n"/>
      <c r="E37" s="23" t="n"/>
      <c r="F37" s="24" t="n"/>
      <c r="G37" s="24" t="n"/>
      <c r="H37" s="22" t="n"/>
      <c r="I37" s="22" t="n"/>
      <c r="J37" s="24" t="n"/>
      <c r="K37" s="22" t="n"/>
      <c r="L37" s="24" t="n"/>
      <c r="M37" s="24" t="n"/>
      <c r="N37" s="23" t="n"/>
      <c r="O37" s="20">
        <f>IF(OR(E37="",N37=""),"",E37-N37)</f>
        <v/>
      </c>
      <c r="P37" s="22" t="n"/>
      <c r="Q37" s="22" t="n"/>
    </row>
    <row r="38" ht="38" customHeight="1">
      <c r="A38" s="16">
        <f>IF(H38="","","OB-"&amp;TEXT(ROW()-6,"000"))</f>
        <v/>
      </c>
      <c r="B38" s="22" t="n"/>
      <c r="C38" s="22" t="n"/>
      <c r="D38" s="22" t="n"/>
      <c r="E38" s="23" t="n"/>
      <c r="F38" s="24" t="n"/>
      <c r="G38" s="24" t="n"/>
      <c r="H38" s="22" t="n"/>
      <c r="I38" s="22" t="n"/>
      <c r="J38" s="24" t="n"/>
      <c r="K38" s="22" t="n"/>
      <c r="L38" s="24" t="n"/>
      <c r="M38" s="24" t="n"/>
      <c r="N38" s="23" t="n"/>
      <c r="O38" s="20">
        <f>IF(OR(E38="",N38=""),"",E38-N38)</f>
        <v/>
      </c>
      <c r="P38" s="22" t="n"/>
      <c r="Q38" s="22" t="n"/>
    </row>
    <row r="39" ht="38" customHeight="1">
      <c r="A39" s="16">
        <f>IF(H39="","","OB-"&amp;TEXT(ROW()-6,"000"))</f>
        <v/>
      </c>
      <c r="B39" s="22" t="n"/>
      <c r="C39" s="22" t="n"/>
      <c r="D39" s="22" t="n"/>
      <c r="E39" s="23" t="n"/>
      <c r="F39" s="24" t="n"/>
      <c r="G39" s="24" t="n"/>
      <c r="H39" s="22" t="n"/>
      <c r="I39" s="22" t="n"/>
      <c r="J39" s="24" t="n"/>
      <c r="K39" s="22" t="n"/>
      <c r="L39" s="24" t="n"/>
      <c r="M39" s="24" t="n"/>
      <c r="N39" s="23" t="n"/>
      <c r="O39" s="20">
        <f>IF(OR(E39="",N39=""),"",E39-N39)</f>
        <v/>
      </c>
      <c r="P39" s="22" t="n"/>
      <c r="Q39" s="22" t="n"/>
    </row>
    <row r="40" ht="38" customHeight="1">
      <c r="A40" s="16">
        <f>IF(H40="","","OB-"&amp;TEXT(ROW()-6,"000"))</f>
        <v/>
      </c>
      <c r="B40" s="22" t="n"/>
      <c r="C40" s="22" t="n"/>
      <c r="D40" s="22" t="n"/>
      <c r="E40" s="23" t="n"/>
      <c r="F40" s="24" t="n"/>
      <c r="G40" s="24" t="n"/>
      <c r="H40" s="22" t="n"/>
      <c r="I40" s="22" t="n"/>
      <c r="J40" s="24" t="n"/>
      <c r="K40" s="22" t="n"/>
      <c r="L40" s="24" t="n"/>
      <c r="M40" s="24" t="n"/>
      <c r="N40" s="23" t="n"/>
      <c r="O40" s="20">
        <f>IF(OR(E40="",N40=""),"",E40-N40)</f>
        <v/>
      </c>
      <c r="P40" s="22" t="n"/>
      <c r="Q40" s="22" t="n"/>
    </row>
    <row r="41" ht="38" customHeight="1">
      <c r="A41" s="16">
        <f>IF(H41="","","OB-"&amp;TEXT(ROW()-6,"000"))</f>
        <v/>
      </c>
      <c r="B41" s="22" t="n"/>
      <c r="C41" s="22" t="n"/>
      <c r="D41" s="22" t="n"/>
      <c r="E41" s="23" t="n"/>
      <c r="F41" s="24" t="n"/>
      <c r="G41" s="24" t="n"/>
      <c r="H41" s="22" t="n"/>
      <c r="I41" s="22" t="n"/>
      <c r="J41" s="24" t="n"/>
      <c r="K41" s="22" t="n"/>
      <c r="L41" s="24" t="n"/>
      <c r="M41" s="24" t="n"/>
      <c r="N41" s="23" t="n"/>
      <c r="O41" s="20">
        <f>IF(OR(E41="",N41=""),"",E41-N41)</f>
        <v/>
      </c>
      <c r="P41" s="22" t="n"/>
      <c r="Q41" s="22" t="n"/>
    </row>
    <row r="42" ht="38" customHeight="1">
      <c r="A42" s="16">
        <f>IF(H42="","","OB-"&amp;TEXT(ROW()-6,"000"))</f>
        <v/>
      </c>
      <c r="B42" s="22" t="n"/>
      <c r="C42" s="22" t="n"/>
      <c r="D42" s="22" t="n"/>
      <c r="E42" s="23" t="n"/>
      <c r="F42" s="24" t="n"/>
      <c r="G42" s="24" t="n"/>
      <c r="H42" s="22" t="n"/>
      <c r="I42" s="22" t="n"/>
      <c r="J42" s="24" t="n"/>
      <c r="K42" s="22" t="n"/>
      <c r="L42" s="24" t="n"/>
      <c r="M42" s="24" t="n"/>
      <c r="N42" s="23" t="n"/>
      <c r="O42" s="20">
        <f>IF(OR(E42="",N42=""),"",E42-N42)</f>
        <v/>
      </c>
      <c r="P42" s="22" t="n"/>
      <c r="Q42" s="22" t="n"/>
    </row>
    <row r="43" ht="38" customHeight="1">
      <c r="A43" s="16">
        <f>IF(H43="","","OB-"&amp;TEXT(ROW()-6,"000"))</f>
        <v/>
      </c>
      <c r="B43" s="22" t="n"/>
      <c r="C43" s="22" t="n"/>
      <c r="D43" s="22" t="n"/>
      <c r="E43" s="23" t="n"/>
      <c r="F43" s="24" t="n"/>
      <c r="G43" s="24" t="n"/>
      <c r="H43" s="22" t="n"/>
      <c r="I43" s="22" t="n"/>
      <c r="J43" s="24" t="n"/>
      <c r="K43" s="22" t="n"/>
      <c r="L43" s="24" t="n"/>
      <c r="M43" s="24" t="n"/>
      <c r="N43" s="23" t="n"/>
      <c r="O43" s="20">
        <f>IF(OR(E43="",N43=""),"",E43-N43)</f>
        <v/>
      </c>
      <c r="P43" s="22" t="n"/>
      <c r="Q43" s="22" t="n"/>
    </row>
    <row r="44" ht="38" customHeight="1">
      <c r="A44" s="16">
        <f>IF(H44="","","OB-"&amp;TEXT(ROW()-6,"000"))</f>
        <v/>
      </c>
      <c r="B44" s="22" t="n"/>
      <c r="C44" s="22" t="n"/>
      <c r="D44" s="22" t="n"/>
      <c r="E44" s="23" t="n"/>
      <c r="F44" s="24" t="n"/>
      <c r="G44" s="24" t="n"/>
      <c r="H44" s="22" t="n"/>
      <c r="I44" s="22" t="n"/>
      <c r="J44" s="24" t="n"/>
      <c r="K44" s="22" t="n"/>
      <c r="L44" s="24" t="n"/>
      <c r="M44" s="24" t="n"/>
      <c r="N44" s="23" t="n"/>
      <c r="O44" s="20">
        <f>IF(OR(E44="",N44=""),"",E44-N44)</f>
        <v/>
      </c>
      <c r="P44" s="22" t="n"/>
      <c r="Q44" s="22" t="n"/>
    </row>
    <row r="45" ht="38" customHeight="1">
      <c r="A45" s="16">
        <f>IF(H45="","","OB-"&amp;TEXT(ROW()-6,"000"))</f>
        <v/>
      </c>
      <c r="B45" s="22" t="n"/>
      <c r="C45" s="22" t="n"/>
      <c r="D45" s="22" t="n"/>
      <c r="E45" s="23" t="n"/>
      <c r="F45" s="24" t="n"/>
      <c r="G45" s="24" t="n"/>
      <c r="H45" s="22" t="n"/>
      <c r="I45" s="22" t="n"/>
      <c r="J45" s="24" t="n"/>
      <c r="K45" s="22" t="n"/>
      <c r="L45" s="24" t="n"/>
      <c r="M45" s="24" t="n"/>
      <c r="N45" s="23" t="n"/>
      <c r="O45" s="20">
        <f>IF(OR(E45="",N45=""),"",E45-N45)</f>
        <v/>
      </c>
      <c r="P45" s="22" t="n"/>
      <c r="Q45" s="22" t="n"/>
    </row>
    <row r="46" ht="38" customHeight="1">
      <c r="A46" s="16">
        <f>IF(H46="","","OB-"&amp;TEXT(ROW()-6,"000"))</f>
        <v/>
      </c>
      <c r="B46" s="22" t="n"/>
      <c r="C46" s="22" t="n"/>
      <c r="D46" s="22" t="n"/>
      <c r="E46" s="23" t="n"/>
      <c r="F46" s="24" t="n"/>
      <c r="G46" s="24" t="n"/>
      <c r="H46" s="22" t="n"/>
      <c r="I46" s="22" t="n"/>
      <c r="J46" s="24" t="n"/>
      <c r="K46" s="22" t="n"/>
      <c r="L46" s="24" t="n"/>
      <c r="M46" s="24" t="n"/>
      <c r="N46" s="23" t="n"/>
      <c r="O46" s="20">
        <f>IF(OR(E46="",N46=""),"",E46-N46)</f>
        <v/>
      </c>
      <c r="P46" s="22" t="n"/>
      <c r="Q46" s="22" t="n"/>
    </row>
    <row r="47" ht="38" customHeight="1">
      <c r="A47" s="16">
        <f>IF(H47="","","OB-"&amp;TEXT(ROW()-6,"000"))</f>
        <v/>
      </c>
      <c r="B47" s="22" t="n"/>
      <c r="C47" s="22" t="n"/>
      <c r="D47" s="22" t="n"/>
      <c r="E47" s="23" t="n"/>
      <c r="F47" s="24" t="n"/>
      <c r="G47" s="24" t="n"/>
      <c r="H47" s="22" t="n"/>
      <c r="I47" s="22" t="n"/>
      <c r="J47" s="24" t="n"/>
      <c r="K47" s="22" t="n"/>
      <c r="L47" s="24" t="n"/>
      <c r="M47" s="24" t="n"/>
      <c r="N47" s="23" t="n"/>
      <c r="O47" s="20">
        <f>IF(OR(E47="",N47=""),"",E47-N47)</f>
        <v/>
      </c>
      <c r="P47" s="22" t="n"/>
      <c r="Q47" s="22" t="n"/>
    </row>
    <row r="48" ht="38" customHeight="1">
      <c r="A48" s="16">
        <f>IF(H48="","","OB-"&amp;TEXT(ROW()-6,"000"))</f>
        <v/>
      </c>
      <c r="B48" s="22" t="n"/>
      <c r="C48" s="22" t="n"/>
      <c r="D48" s="22" t="n"/>
      <c r="E48" s="23" t="n"/>
      <c r="F48" s="24" t="n"/>
      <c r="G48" s="24" t="n"/>
      <c r="H48" s="22" t="n"/>
      <c r="I48" s="22" t="n"/>
      <c r="J48" s="24" t="n"/>
      <c r="K48" s="22" t="n"/>
      <c r="L48" s="24" t="n"/>
      <c r="M48" s="24" t="n"/>
      <c r="N48" s="23" t="n"/>
      <c r="O48" s="20">
        <f>IF(OR(E48="",N48=""),"",E48-N48)</f>
        <v/>
      </c>
      <c r="P48" s="22" t="n"/>
      <c r="Q48" s="22" t="n"/>
    </row>
    <row r="49" ht="38" customHeight="1">
      <c r="A49" s="16">
        <f>IF(H49="","","OB-"&amp;TEXT(ROW()-6,"000"))</f>
        <v/>
      </c>
      <c r="B49" s="22" t="n"/>
      <c r="C49" s="22" t="n"/>
      <c r="D49" s="22" t="n"/>
      <c r="E49" s="23" t="n"/>
      <c r="F49" s="24" t="n"/>
      <c r="G49" s="24" t="n"/>
      <c r="H49" s="22" t="n"/>
      <c r="I49" s="22" t="n"/>
      <c r="J49" s="24" t="n"/>
      <c r="K49" s="22" t="n"/>
      <c r="L49" s="24" t="n"/>
      <c r="M49" s="24" t="n"/>
      <c r="N49" s="23" t="n"/>
      <c r="O49" s="20">
        <f>IF(OR(E49="",N49=""),"",E49-N49)</f>
        <v/>
      </c>
      <c r="P49" s="22" t="n"/>
      <c r="Q49" s="22" t="n"/>
    </row>
    <row r="50" ht="38" customHeight="1">
      <c r="A50" s="16">
        <f>IF(H50="","","OB-"&amp;TEXT(ROW()-6,"000"))</f>
        <v/>
      </c>
      <c r="B50" s="22" t="n"/>
      <c r="C50" s="22" t="n"/>
      <c r="D50" s="22" t="n"/>
      <c r="E50" s="23" t="n"/>
      <c r="F50" s="24" t="n"/>
      <c r="G50" s="24" t="n"/>
      <c r="H50" s="22" t="n"/>
      <c r="I50" s="22" t="n"/>
      <c r="J50" s="24" t="n"/>
      <c r="K50" s="22" t="n"/>
      <c r="L50" s="24" t="n"/>
      <c r="M50" s="24" t="n"/>
      <c r="N50" s="23" t="n"/>
      <c r="O50" s="20">
        <f>IF(OR(E50="",N50=""),"",E50-N50)</f>
        <v/>
      </c>
      <c r="P50" s="22" t="n"/>
      <c r="Q50" s="22" t="n"/>
    </row>
    <row r="51" ht="38" customHeight="1">
      <c r="A51" s="16">
        <f>IF(H51="","","OB-"&amp;TEXT(ROW()-6,"000"))</f>
        <v/>
      </c>
      <c r="B51" s="22" t="n"/>
      <c r="C51" s="22" t="n"/>
      <c r="D51" s="22" t="n"/>
      <c r="E51" s="23" t="n"/>
      <c r="F51" s="24" t="n"/>
      <c r="G51" s="24" t="n"/>
      <c r="H51" s="22" t="n"/>
      <c r="I51" s="22" t="n"/>
      <c r="J51" s="24" t="n"/>
      <c r="K51" s="22" t="n"/>
      <c r="L51" s="24" t="n"/>
      <c r="M51" s="24" t="n"/>
      <c r="N51" s="23" t="n"/>
      <c r="O51" s="20">
        <f>IF(OR(E51="",N51=""),"",E51-N51)</f>
        <v/>
      </c>
      <c r="P51" s="22" t="n"/>
      <c r="Q51" s="22" t="n"/>
    </row>
    <row r="52" ht="38" customHeight="1">
      <c r="A52" s="16">
        <f>IF(H52="","","OB-"&amp;TEXT(ROW()-6,"000"))</f>
        <v/>
      </c>
      <c r="B52" s="22" t="n"/>
      <c r="C52" s="22" t="n"/>
      <c r="D52" s="22" t="n"/>
      <c r="E52" s="23" t="n"/>
      <c r="F52" s="24" t="n"/>
      <c r="G52" s="24" t="n"/>
      <c r="H52" s="22" t="n"/>
      <c r="I52" s="22" t="n"/>
      <c r="J52" s="24" t="n"/>
      <c r="K52" s="22" t="n"/>
      <c r="L52" s="24" t="n"/>
      <c r="M52" s="24" t="n"/>
      <c r="N52" s="23" t="n"/>
      <c r="O52" s="20">
        <f>IF(OR(E52="",N52=""),"",E52-N52)</f>
        <v/>
      </c>
      <c r="P52" s="22" t="n"/>
      <c r="Q52" s="22" t="n"/>
    </row>
    <row r="53" ht="38" customHeight="1">
      <c r="A53" s="16">
        <f>IF(H53="","","OB-"&amp;TEXT(ROW()-6,"000"))</f>
        <v/>
      </c>
      <c r="B53" s="22" t="n"/>
      <c r="C53" s="22" t="n"/>
      <c r="D53" s="22" t="n"/>
      <c r="E53" s="23" t="n"/>
      <c r="F53" s="24" t="n"/>
      <c r="G53" s="24" t="n"/>
      <c r="H53" s="22" t="n"/>
      <c r="I53" s="22" t="n"/>
      <c r="J53" s="24" t="n"/>
      <c r="K53" s="22" t="n"/>
      <c r="L53" s="24" t="n"/>
      <c r="M53" s="24" t="n"/>
      <c r="N53" s="23" t="n"/>
      <c r="O53" s="20">
        <f>IF(OR(E53="",N53=""),"",E53-N53)</f>
        <v/>
      </c>
      <c r="P53" s="22" t="n"/>
      <c r="Q53" s="22" t="n"/>
    </row>
    <row r="54" ht="38" customHeight="1">
      <c r="A54" s="16">
        <f>IF(H54="","","OB-"&amp;TEXT(ROW()-6,"000"))</f>
        <v/>
      </c>
      <c r="B54" s="22" t="n"/>
      <c r="C54" s="22" t="n"/>
      <c r="D54" s="22" t="n"/>
      <c r="E54" s="23" t="n"/>
      <c r="F54" s="24" t="n"/>
      <c r="G54" s="24" t="n"/>
      <c r="H54" s="22" t="n"/>
      <c r="I54" s="22" t="n"/>
      <c r="J54" s="24" t="n"/>
      <c r="K54" s="22" t="n"/>
      <c r="L54" s="24" t="n"/>
      <c r="M54" s="24" t="n"/>
      <c r="N54" s="23" t="n"/>
      <c r="O54" s="20">
        <f>IF(OR(E54="",N54=""),"",E54-N54)</f>
        <v/>
      </c>
      <c r="P54" s="22" t="n"/>
      <c r="Q54" s="22" t="n"/>
    </row>
    <row r="55" ht="38" customHeight="1">
      <c r="A55" s="16">
        <f>IF(H55="","","OB-"&amp;TEXT(ROW()-6,"000"))</f>
        <v/>
      </c>
      <c r="B55" s="22" t="n"/>
      <c r="C55" s="22" t="n"/>
      <c r="D55" s="22" t="n"/>
      <c r="E55" s="23" t="n"/>
      <c r="F55" s="24" t="n"/>
      <c r="G55" s="24" t="n"/>
      <c r="H55" s="22" t="n"/>
      <c r="I55" s="22" t="n"/>
      <c r="J55" s="24" t="n"/>
      <c r="K55" s="22" t="n"/>
      <c r="L55" s="24" t="n"/>
      <c r="M55" s="24" t="n"/>
      <c r="N55" s="23" t="n"/>
      <c r="O55" s="20">
        <f>IF(OR(E55="",N55=""),"",E55-N55)</f>
        <v/>
      </c>
      <c r="P55" s="22" t="n"/>
      <c r="Q55" s="22" t="n"/>
    </row>
    <row r="56" ht="38" customHeight="1">
      <c r="A56" s="16">
        <f>IF(H56="","","OB-"&amp;TEXT(ROW()-6,"000"))</f>
        <v/>
      </c>
      <c r="B56" s="22" t="n"/>
      <c r="C56" s="22" t="n"/>
      <c r="D56" s="22" t="n"/>
      <c r="E56" s="23" t="n"/>
      <c r="F56" s="24" t="n"/>
      <c r="G56" s="24" t="n"/>
      <c r="H56" s="22" t="n"/>
      <c r="I56" s="22" t="n"/>
      <c r="J56" s="24" t="n"/>
      <c r="K56" s="22" t="n"/>
      <c r="L56" s="24" t="n"/>
      <c r="M56" s="24" t="n"/>
      <c r="N56" s="23" t="n"/>
      <c r="O56" s="20">
        <f>IF(OR(E56="",N56=""),"",E56-N56)</f>
        <v/>
      </c>
      <c r="P56" s="22" t="n"/>
      <c r="Q56" s="22" t="n"/>
    </row>
    <row r="57" ht="38" customHeight="1">
      <c r="A57" s="16">
        <f>IF(H57="","","OB-"&amp;TEXT(ROW()-6,"000"))</f>
        <v/>
      </c>
      <c r="B57" s="22" t="n"/>
      <c r="C57" s="22" t="n"/>
      <c r="D57" s="22" t="n"/>
      <c r="E57" s="23" t="n"/>
      <c r="F57" s="24" t="n"/>
      <c r="G57" s="24" t="n"/>
      <c r="H57" s="22" t="n"/>
      <c r="I57" s="22" t="n"/>
      <c r="J57" s="24" t="n"/>
      <c r="K57" s="22" t="n"/>
      <c r="L57" s="24" t="n"/>
      <c r="M57" s="24" t="n"/>
      <c r="N57" s="23" t="n"/>
      <c r="O57" s="20">
        <f>IF(OR(E57="",N57=""),"",E57-N57)</f>
        <v/>
      </c>
      <c r="P57" s="22" t="n"/>
      <c r="Q57" s="22" t="n"/>
    </row>
    <row r="58" ht="38" customHeight="1">
      <c r="A58" s="16">
        <f>IF(H58="","","OB-"&amp;TEXT(ROW()-6,"000"))</f>
        <v/>
      </c>
      <c r="B58" s="22" t="n"/>
      <c r="C58" s="22" t="n"/>
      <c r="D58" s="22" t="n"/>
      <c r="E58" s="23" t="n"/>
      <c r="F58" s="24" t="n"/>
      <c r="G58" s="24" t="n"/>
      <c r="H58" s="22" t="n"/>
      <c r="I58" s="22" t="n"/>
      <c r="J58" s="24" t="n"/>
      <c r="K58" s="22" t="n"/>
      <c r="L58" s="24" t="n"/>
      <c r="M58" s="24" t="n"/>
      <c r="N58" s="23" t="n"/>
      <c r="O58" s="20">
        <f>IF(OR(E58="",N58=""),"",E58-N58)</f>
        <v/>
      </c>
      <c r="P58" s="22" t="n"/>
      <c r="Q58" s="22" t="n"/>
    </row>
    <row r="59" ht="38" customHeight="1">
      <c r="A59" s="16">
        <f>IF(H59="","","OB-"&amp;TEXT(ROW()-6,"000"))</f>
        <v/>
      </c>
      <c r="B59" s="22" t="n"/>
      <c r="C59" s="22" t="n"/>
      <c r="D59" s="22" t="n"/>
      <c r="E59" s="23" t="n"/>
      <c r="F59" s="24" t="n"/>
      <c r="G59" s="24" t="n"/>
      <c r="H59" s="22" t="n"/>
      <c r="I59" s="22" t="n"/>
      <c r="J59" s="24" t="n"/>
      <c r="K59" s="22" t="n"/>
      <c r="L59" s="24" t="n"/>
      <c r="M59" s="24" t="n"/>
      <c r="N59" s="23" t="n"/>
      <c r="O59" s="20">
        <f>IF(OR(E59="",N59=""),"",E59-N59)</f>
        <v/>
      </c>
      <c r="P59" s="22" t="n"/>
      <c r="Q59" s="22" t="n"/>
    </row>
    <row r="60" ht="38" customHeight="1">
      <c r="A60" s="16">
        <f>IF(H60="","","OB-"&amp;TEXT(ROW()-6,"000"))</f>
        <v/>
      </c>
      <c r="B60" s="22" t="n"/>
      <c r="C60" s="22" t="n"/>
      <c r="D60" s="22" t="n"/>
      <c r="E60" s="23" t="n"/>
      <c r="F60" s="24" t="n"/>
      <c r="G60" s="24" t="n"/>
      <c r="H60" s="22" t="n"/>
      <c r="I60" s="22" t="n"/>
      <c r="J60" s="24" t="n"/>
      <c r="K60" s="22" t="n"/>
      <c r="L60" s="24" t="n"/>
      <c r="M60" s="24" t="n"/>
      <c r="N60" s="23" t="n"/>
      <c r="O60" s="20">
        <f>IF(OR(E60="",N60=""),"",E60-N60)</f>
        <v/>
      </c>
      <c r="P60" s="22" t="n"/>
      <c r="Q60" s="22" t="n"/>
    </row>
    <row r="61" ht="38" customHeight="1">
      <c r="A61" s="16">
        <f>IF(H61="","","OB-"&amp;TEXT(ROW()-6,"000"))</f>
        <v/>
      </c>
      <c r="B61" s="22" t="n"/>
      <c r="C61" s="22" t="n"/>
      <c r="D61" s="22" t="n"/>
      <c r="E61" s="23" t="n"/>
      <c r="F61" s="24" t="n"/>
      <c r="G61" s="24" t="n"/>
      <c r="H61" s="22" t="n"/>
      <c r="I61" s="22" t="n"/>
      <c r="J61" s="24" t="n"/>
      <c r="K61" s="22" t="n"/>
      <c r="L61" s="24" t="n"/>
      <c r="M61" s="24" t="n"/>
      <c r="N61" s="23" t="n"/>
      <c r="O61" s="20">
        <f>IF(OR(E61="",N61=""),"",E61-N61)</f>
        <v/>
      </c>
      <c r="P61" s="22" t="n"/>
      <c r="Q61" s="22" t="n"/>
    </row>
    <row r="62" ht="38" customHeight="1">
      <c r="A62" s="16">
        <f>IF(H62="","","OB-"&amp;TEXT(ROW()-6,"000"))</f>
        <v/>
      </c>
      <c r="B62" s="22" t="n"/>
      <c r="C62" s="22" t="n"/>
      <c r="D62" s="22" t="n"/>
      <c r="E62" s="23" t="n"/>
      <c r="F62" s="24" t="n"/>
      <c r="G62" s="24" t="n"/>
      <c r="H62" s="22" t="n"/>
      <c r="I62" s="22" t="n"/>
      <c r="J62" s="24" t="n"/>
      <c r="K62" s="22" t="n"/>
      <c r="L62" s="24" t="n"/>
      <c r="M62" s="24" t="n"/>
      <c r="N62" s="23" t="n"/>
      <c r="O62" s="20">
        <f>IF(OR(E62="",N62=""),"",E62-N62)</f>
        <v/>
      </c>
      <c r="P62" s="22" t="n"/>
      <c r="Q62" s="22" t="n"/>
    </row>
    <row r="63" ht="38" customHeight="1">
      <c r="A63" s="16">
        <f>IF(H63="","","OB-"&amp;TEXT(ROW()-6,"000"))</f>
        <v/>
      </c>
      <c r="B63" s="22" t="n"/>
      <c r="C63" s="22" t="n"/>
      <c r="D63" s="22" t="n"/>
      <c r="E63" s="23" t="n"/>
      <c r="F63" s="24" t="n"/>
      <c r="G63" s="24" t="n"/>
      <c r="H63" s="22" t="n"/>
      <c r="I63" s="22" t="n"/>
      <c r="J63" s="24" t="n"/>
      <c r="K63" s="22" t="n"/>
      <c r="L63" s="24" t="n"/>
      <c r="M63" s="24" t="n"/>
      <c r="N63" s="23" t="n"/>
      <c r="O63" s="20">
        <f>IF(OR(E63="",N63=""),"",E63-N63)</f>
        <v/>
      </c>
      <c r="P63" s="22" t="n"/>
      <c r="Q63" s="22" t="n"/>
    </row>
    <row r="64" ht="38" customHeight="1">
      <c r="A64" s="16">
        <f>IF(H64="","","OB-"&amp;TEXT(ROW()-6,"000"))</f>
        <v/>
      </c>
      <c r="B64" s="22" t="n"/>
      <c r="C64" s="22" t="n"/>
      <c r="D64" s="22" t="n"/>
      <c r="E64" s="23" t="n"/>
      <c r="F64" s="24" t="n"/>
      <c r="G64" s="24" t="n"/>
      <c r="H64" s="22" t="n"/>
      <c r="I64" s="22" t="n"/>
      <c r="J64" s="24" t="n"/>
      <c r="K64" s="22" t="n"/>
      <c r="L64" s="24" t="n"/>
      <c r="M64" s="24" t="n"/>
      <c r="N64" s="23" t="n"/>
      <c r="O64" s="20">
        <f>IF(OR(E64="",N64=""),"",E64-N64)</f>
        <v/>
      </c>
      <c r="P64" s="22" t="n"/>
      <c r="Q64" s="22" t="n"/>
    </row>
    <row r="65" ht="38" customHeight="1">
      <c r="A65" s="16">
        <f>IF(H65="","","OB-"&amp;TEXT(ROW()-6,"000"))</f>
        <v/>
      </c>
      <c r="B65" s="22" t="n"/>
      <c r="C65" s="22" t="n"/>
      <c r="D65" s="22" t="n"/>
      <c r="E65" s="23" t="n"/>
      <c r="F65" s="24" t="n"/>
      <c r="G65" s="24" t="n"/>
      <c r="H65" s="22" t="n"/>
      <c r="I65" s="22" t="n"/>
      <c r="J65" s="24" t="n"/>
      <c r="K65" s="22" t="n"/>
      <c r="L65" s="24" t="n"/>
      <c r="M65" s="24" t="n"/>
      <c r="N65" s="23" t="n"/>
      <c r="O65" s="20">
        <f>IF(OR(E65="",N65=""),"",E65-N65)</f>
        <v/>
      </c>
      <c r="P65" s="22" t="n"/>
      <c r="Q65" s="22" t="n"/>
    </row>
    <row r="66" ht="38" customHeight="1">
      <c r="A66" s="16">
        <f>IF(H66="","","OB-"&amp;TEXT(ROW()-6,"000"))</f>
        <v/>
      </c>
      <c r="B66" s="22" t="n"/>
      <c r="C66" s="22" t="n"/>
      <c r="D66" s="22" t="n"/>
      <c r="E66" s="23" t="n"/>
      <c r="F66" s="24" t="n"/>
      <c r="G66" s="24" t="n"/>
      <c r="H66" s="22" t="n"/>
      <c r="I66" s="22" t="n"/>
      <c r="J66" s="24" t="n"/>
      <c r="K66" s="22" t="n"/>
      <c r="L66" s="24" t="n"/>
      <c r="M66" s="24" t="n"/>
      <c r="N66" s="23" t="n"/>
      <c r="O66" s="20">
        <f>IF(OR(E66="",N66=""),"",E66-N66)</f>
        <v/>
      </c>
      <c r="P66" s="22" t="n"/>
      <c r="Q66" s="22" t="n"/>
    </row>
    <row r="67" ht="38" customHeight="1">
      <c r="A67" s="16">
        <f>IF(H67="","","OB-"&amp;TEXT(ROW()-6,"000"))</f>
        <v/>
      </c>
      <c r="B67" s="22" t="n"/>
      <c r="C67" s="22" t="n"/>
      <c r="D67" s="22" t="n"/>
      <c r="E67" s="23" t="n"/>
      <c r="F67" s="24" t="n"/>
      <c r="G67" s="24" t="n"/>
      <c r="H67" s="22" t="n"/>
      <c r="I67" s="22" t="n"/>
      <c r="J67" s="24" t="n"/>
      <c r="K67" s="22" t="n"/>
      <c r="L67" s="24" t="n"/>
      <c r="M67" s="24" t="n"/>
      <c r="N67" s="23" t="n"/>
      <c r="O67" s="20">
        <f>IF(OR(E67="",N67=""),"",E67-N67)</f>
        <v/>
      </c>
      <c r="P67" s="22" t="n"/>
      <c r="Q67" s="22" t="n"/>
    </row>
    <row r="68" ht="38" customHeight="1">
      <c r="A68" s="16">
        <f>IF(H68="","","OB-"&amp;TEXT(ROW()-6,"000"))</f>
        <v/>
      </c>
      <c r="B68" s="22" t="n"/>
      <c r="C68" s="22" t="n"/>
      <c r="D68" s="22" t="n"/>
      <c r="E68" s="23" t="n"/>
      <c r="F68" s="24" t="n"/>
      <c r="G68" s="24" t="n"/>
      <c r="H68" s="22" t="n"/>
      <c r="I68" s="22" t="n"/>
      <c r="J68" s="24" t="n"/>
      <c r="K68" s="22" t="n"/>
      <c r="L68" s="24" t="n"/>
      <c r="M68" s="24" t="n"/>
      <c r="N68" s="23" t="n"/>
      <c r="O68" s="20">
        <f>IF(OR(E68="",N68=""),"",E68-N68)</f>
        <v/>
      </c>
      <c r="P68" s="22" t="n"/>
      <c r="Q68" s="22" t="n"/>
    </row>
    <row r="69" ht="38" customHeight="1">
      <c r="A69" s="16">
        <f>IF(H69="","","OB-"&amp;TEXT(ROW()-6,"000"))</f>
        <v/>
      </c>
      <c r="B69" s="22" t="n"/>
      <c r="C69" s="22" t="n"/>
      <c r="D69" s="22" t="n"/>
      <c r="E69" s="23" t="n"/>
      <c r="F69" s="24" t="n"/>
      <c r="G69" s="24" t="n"/>
      <c r="H69" s="22" t="n"/>
      <c r="I69" s="22" t="n"/>
      <c r="J69" s="24" t="n"/>
      <c r="K69" s="22" t="n"/>
      <c r="L69" s="24" t="n"/>
      <c r="M69" s="24" t="n"/>
      <c r="N69" s="23" t="n"/>
      <c r="O69" s="20">
        <f>IF(OR(E69="",N69=""),"",E69-N69)</f>
        <v/>
      </c>
      <c r="P69" s="22" t="n"/>
      <c r="Q69" s="22" t="n"/>
    </row>
    <row r="70" ht="38" customHeight="1">
      <c r="A70" s="16">
        <f>IF(H70="","","OB-"&amp;TEXT(ROW()-6,"000"))</f>
        <v/>
      </c>
      <c r="B70" s="22" t="n"/>
      <c r="C70" s="22" t="n"/>
      <c r="D70" s="22" t="n"/>
      <c r="E70" s="23" t="n"/>
      <c r="F70" s="24" t="n"/>
      <c r="G70" s="24" t="n"/>
      <c r="H70" s="22" t="n"/>
      <c r="I70" s="22" t="n"/>
      <c r="J70" s="24" t="n"/>
      <c r="K70" s="22" t="n"/>
      <c r="L70" s="24" t="n"/>
      <c r="M70" s="24" t="n"/>
      <c r="N70" s="23" t="n"/>
      <c r="O70" s="20">
        <f>IF(OR(E70="",N70=""),"",E70-N70)</f>
        <v/>
      </c>
      <c r="P70" s="22" t="n"/>
      <c r="Q70" s="22" t="n"/>
    </row>
    <row r="71" ht="38" customHeight="1">
      <c r="A71" s="16">
        <f>IF(H71="","","OB-"&amp;TEXT(ROW()-6,"000"))</f>
        <v/>
      </c>
      <c r="B71" s="22" t="n"/>
      <c r="C71" s="22" t="n"/>
      <c r="D71" s="22" t="n"/>
      <c r="E71" s="23" t="n"/>
      <c r="F71" s="24" t="n"/>
      <c r="G71" s="24" t="n"/>
      <c r="H71" s="22" t="n"/>
      <c r="I71" s="22" t="n"/>
      <c r="J71" s="24" t="n"/>
      <c r="K71" s="22" t="n"/>
      <c r="L71" s="24" t="n"/>
      <c r="M71" s="24" t="n"/>
      <c r="N71" s="23" t="n"/>
      <c r="O71" s="20">
        <f>IF(OR(E71="",N71=""),"",E71-N71)</f>
        <v/>
      </c>
      <c r="P71" s="22" t="n"/>
      <c r="Q71" s="22" t="n"/>
    </row>
    <row r="72" ht="38" customHeight="1">
      <c r="A72" s="16">
        <f>IF(H72="","","OB-"&amp;TEXT(ROW()-6,"000"))</f>
        <v/>
      </c>
      <c r="B72" s="22" t="n"/>
      <c r="C72" s="22" t="n"/>
      <c r="D72" s="22" t="n"/>
      <c r="E72" s="23" t="n"/>
      <c r="F72" s="24" t="n"/>
      <c r="G72" s="24" t="n"/>
      <c r="H72" s="22" t="n"/>
      <c r="I72" s="22" t="n"/>
      <c r="J72" s="24" t="n"/>
      <c r="K72" s="22" t="n"/>
      <c r="L72" s="24" t="n"/>
      <c r="M72" s="24" t="n"/>
      <c r="N72" s="23" t="n"/>
      <c r="O72" s="20">
        <f>IF(OR(E72="",N72=""),"",E72-N72)</f>
        <v/>
      </c>
      <c r="P72" s="22" t="n"/>
      <c r="Q72" s="22" t="n"/>
    </row>
    <row r="73" ht="38" customHeight="1">
      <c r="A73" s="16">
        <f>IF(H73="","","OB-"&amp;TEXT(ROW()-6,"000"))</f>
        <v/>
      </c>
      <c r="B73" s="22" t="n"/>
      <c r="C73" s="22" t="n"/>
      <c r="D73" s="22" t="n"/>
      <c r="E73" s="23" t="n"/>
      <c r="F73" s="24" t="n"/>
      <c r="G73" s="24" t="n"/>
      <c r="H73" s="22" t="n"/>
      <c r="I73" s="22" t="n"/>
      <c r="J73" s="24" t="n"/>
      <c r="K73" s="22" t="n"/>
      <c r="L73" s="24" t="n"/>
      <c r="M73" s="24" t="n"/>
      <c r="N73" s="23" t="n"/>
      <c r="O73" s="20">
        <f>IF(OR(E73="",N73=""),"",E73-N73)</f>
        <v/>
      </c>
      <c r="P73" s="22" t="n"/>
      <c r="Q73" s="22" t="n"/>
    </row>
    <row r="74" ht="38" customHeight="1">
      <c r="A74" s="16">
        <f>IF(H74="","","OB-"&amp;TEXT(ROW()-6,"000"))</f>
        <v/>
      </c>
      <c r="B74" s="22" t="n"/>
      <c r="C74" s="22" t="n"/>
      <c r="D74" s="22" t="n"/>
      <c r="E74" s="23" t="n"/>
      <c r="F74" s="24" t="n"/>
      <c r="G74" s="24" t="n"/>
      <c r="H74" s="22" t="n"/>
      <c r="I74" s="22" t="n"/>
      <c r="J74" s="24" t="n"/>
      <c r="K74" s="22" t="n"/>
      <c r="L74" s="24" t="n"/>
      <c r="M74" s="24" t="n"/>
      <c r="N74" s="23" t="n"/>
      <c r="O74" s="20">
        <f>IF(OR(E74="",N74=""),"",E74-N74)</f>
        <v/>
      </c>
      <c r="P74" s="22" t="n"/>
      <c r="Q74" s="22" t="n"/>
    </row>
    <row r="75" ht="38" customHeight="1">
      <c r="A75" s="16">
        <f>IF(H75="","","OB-"&amp;TEXT(ROW()-6,"000"))</f>
        <v/>
      </c>
      <c r="B75" s="22" t="n"/>
      <c r="C75" s="22" t="n"/>
      <c r="D75" s="22" t="n"/>
      <c r="E75" s="23" t="n"/>
      <c r="F75" s="24" t="n"/>
      <c r="G75" s="24" t="n"/>
      <c r="H75" s="22" t="n"/>
      <c r="I75" s="22" t="n"/>
      <c r="J75" s="24" t="n"/>
      <c r="K75" s="22" t="n"/>
      <c r="L75" s="24" t="n"/>
      <c r="M75" s="24" t="n"/>
      <c r="N75" s="23" t="n"/>
      <c r="O75" s="20">
        <f>IF(OR(E75="",N75=""),"",E75-N75)</f>
        <v/>
      </c>
      <c r="P75" s="22" t="n"/>
      <c r="Q75" s="22" t="n"/>
    </row>
    <row r="76" ht="38" customHeight="1">
      <c r="A76" s="16">
        <f>IF(H76="","","OB-"&amp;TEXT(ROW()-6,"000"))</f>
        <v/>
      </c>
      <c r="B76" s="22" t="n"/>
      <c r="C76" s="22" t="n"/>
      <c r="D76" s="22" t="n"/>
      <c r="E76" s="23" t="n"/>
      <c r="F76" s="24" t="n"/>
      <c r="G76" s="24" t="n"/>
      <c r="H76" s="22" t="n"/>
      <c r="I76" s="22" t="n"/>
      <c r="J76" s="24" t="n"/>
      <c r="K76" s="22" t="n"/>
      <c r="L76" s="24" t="n"/>
      <c r="M76" s="24" t="n"/>
      <c r="N76" s="23" t="n"/>
      <c r="O76" s="20">
        <f>IF(OR(E76="",N76=""),"",E76-N76)</f>
        <v/>
      </c>
      <c r="P76" s="22" t="n"/>
      <c r="Q76" s="22" t="n"/>
    </row>
    <row r="77" ht="38" customHeight="1">
      <c r="A77" s="16">
        <f>IF(H77="","","OB-"&amp;TEXT(ROW()-6,"000"))</f>
        <v/>
      </c>
      <c r="B77" s="22" t="n"/>
      <c r="C77" s="22" t="n"/>
      <c r="D77" s="22" t="n"/>
      <c r="E77" s="23" t="n"/>
      <c r="F77" s="24" t="n"/>
      <c r="G77" s="24" t="n"/>
      <c r="H77" s="22" t="n"/>
      <c r="I77" s="22" t="n"/>
      <c r="J77" s="24" t="n"/>
      <c r="K77" s="22" t="n"/>
      <c r="L77" s="24" t="n"/>
      <c r="M77" s="24" t="n"/>
      <c r="N77" s="23" t="n"/>
      <c r="O77" s="20">
        <f>IF(OR(E77="",N77=""),"",E77-N77)</f>
        <v/>
      </c>
      <c r="P77" s="22" t="n"/>
      <c r="Q77" s="22" t="n"/>
    </row>
    <row r="78" ht="38" customHeight="1">
      <c r="A78" s="16">
        <f>IF(H78="","","OB-"&amp;TEXT(ROW()-6,"000"))</f>
        <v/>
      </c>
      <c r="B78" s="22" t="n"/>
      <c r="C78" s="22" t="n"/>
      <c r="D78" s="22" t="n"/>
      <c r="E78" s="23" t="n"/>
      <c r="F78" s="24" t="n"/>
      <c r="G78" s="24" t="n"/>
      <c r="H78" s="22" t="n"/>
      <c r="I78" s="22" t="n"/>
      <c r="J78" s="24" t="n"/>
      <c r="K78" s="22" t="n"/>
      <c r="L78" s="24" t="n"/>
      <c r="M78" s="24" t="n"/>
      <c r="N78" s="23" t="n"/>
      <c r="O78" s="20">
        <f>IF(OR(E78="",N78=""),"",E78-N78)</f>
        <v/>
      </c>
      <c r="P78" s="22" t="n"/>
      <c r="Q78" s="22" t="n"/>
    </row>
    <row r="79" ht="38" customHeight="1">
      <c r="A79" s="16">
        <f>IF(H79="","","OB-"&amp;TEXT(ROW()-6,"000"))</f>
        <v/>
      </c>
      <c r="B79" s="22" t="n"/>
      <c r="C79" s="22" t="n"/>
      <c r="D79" s="22" t="n"/>
      <c r="E79" s="23" t="n"/>
      <c r="F79" s="24" t="n"/>
      <c r="G79" s="24" t="n"/>
      <c r="H79" s="22" t="n"/>
      <c r="I79" s="22" t="n"/>
      <c r="J79" s="24" t="n"/>
      <c r="K79" s="22" t="n"/>
      <c r="L79" s="24" t="n"/>
      <c r="M79" s="24" t="n"/>
      <c r="N79" s="23" t="n"/>
      <c r="O79" s="20">
        <f>IF(OR(E79="",N79=""),"",E79-N79)</f>
        <v/>
      </c>
      <c r="P79" s="22" t="n"/>
      <c r="Q79" s="22" t="n"/>
    </row>
    <row r="80" ht="38" customHeight="1">
      <c r="A80" s="16">
        <f>IF(H80="","","OB-"&amp;TEXT(ROW()-6,"000"))</f>
        <v/>
      </c>
      <c r="B80" s="22" t="n"/>
      <c r="C80" s="22" t="n"/>
      <c r="D80" s="22" t="n"/>
      <c r="E80" s="23" t="n"/>
      <c r="F80" s="24" t="n"/>
      <c r="G80" s="24" t="n"/>
      <c r="H80" s="22" t="n"/>
      <c r="I80" s="22" t="n"/>
      <c r="J80" s="24" t="n"/>
      <c r="K80" s="22" t="n"/>
      <c r="L80" s="24" t="n"/>
      <c r="M80" s="24" t="n"/>
      <c r="N80" s="23" t="n"/>
      <c r="O80" s="20">
        <f>IF(OR(E80="",N80=""),"",E80-N80)</f>
        <v/>
      </c>
      <c r="P80" s="22" t="n"/>
      <c r="Q80" s="22" t="n"/>
    </row>
    <row r="81" ht="38" customHeight="1">
      <c r="A81" s="16">
        <f>IF(H81="","","OB-"&amp;TEXT(ROW()-6,"000"))</f>
        <v/>
      </c>
      <c r="B81" s="22" t="n"/>
      <c r="C81" s="22" t="n"/>
      <c r="D81" s="22" t="n"/>
      <c r="E81" s="23" t="n"/>
      <c r="F81" s="24" t="n"/>
      <c r="G81" s="24" t="n"/>
      <c r="H81" s="22" t="n"/>
      <c r="I81" s="22" t="n"/>
      <c r="J81" s="24" t="n"/>
      <c r="K81" s="22" t="n"/>
      <c r="L81" s="24" t="n"/>
      <c r="M81" s="24" t="n"/>
      <c r="N81" s="23" t="n"/>
      <c r="O81" s="20">
        <f>IF(OR(E81="",N81=""),"",E81-N81)</f>
        <v/>
      </c>
      <c r="P81" s="22" t="n"/>
      <c r="Q81" s="22" t="n"/>
    </row>
    <row r="82" ht="38" customHeight="1">
      <c r="A82" s="16">
        <f>IF(H82="","","OB-"&amp;TEXT(ROW()-6,"000"))</f>
        <v/>
      </c>
      <c r="B82" s="22" t="n"/>
      <c r="C82" s="22" t="n"/>
      <c r="D82" s="22" t="n"/>
      <c r="E82" s="23" t="n"/>
      <c r="F82" s="24" t="n"/>
      <c r="G82" s="24" t="n"/>
      <c r="H82" s="22" t="n"/>
      <c r="I82" s="22" t="n"/>
      <c r="J82" s="24" t="n"/>
      <c r="K82" s="22" t="n"/>
      <c r="L82" s="24" t="n"/>
      <c r="M82" s="24" t="n"/>
      <c r="N82" s="23" t="n"/>
      <c r="O82" s="20">
        <f>IF(OR(E82="",N82=""),"",E82-N82)</f>
        <v/>
      </c>
      <c r="P82" s="22" t="n"/>
      <c r="Q82" s="22" t="n"/>
    </row>
    <row r="83" ht="38" customHeight="1">
      <c r="A83" s="16">
        <f>IF(H83="","","OB-"&amp;TEXT(ROW()-6,"000"))</f>
        <v/>
      </c>
      <c r="B83" s="22" t="n"/>
      <c r="C83" s="22" t="n"/>
      <c r="D83" s="22" t="n"/>
      <c r="E83" s="23" t="n"/>
      <c r="F83" s="24" t="n"/>
      <c r="G83" s="24" t="n"/>
      <c r="H83" s="22" t="n"/>
      <c r="I83" s="22" t="n"/>
      <c r="J83" s="24" t="n"/>
      <c r="K83" s="22" t="n"/>
      <c r="L83" s="24" t="n"/>
      <c r="M83" s="24" t="n"/>
      <c r="N83" s="23" t="n"/>
      <c r="O83" s="20">
        <f>IF(OR(E83="",N83=""),"",E83-N83)</f>
        <v/>
      </c>
      <c r="P83" s="22" t="n"/>
      <c r="Q83" s="22" t="n"/>
    </row>
    <row r="84" ht="38" customHeight="1">
      <c r="A84" s="16">
        <f>IF(H84="","","OB-"&amp;TEXT(ROW()-6,"000"))</f>
        <v/>
      </c>
      <c r="B84" s="22" t="n"/>
      <c r="C84" s="22" t="n"/>
      <c r="D84" s="22" t="n"/>
      <c r="E84" s="23" t="n"/>
      <c r="F84" s="24" t="n"/>
      <c r="G84" s="24" t="n"/>
      <c r="H84" s="22" t="n"/>
      <c r="I84" s="22" t="n"/>
      <c r="J84" s="24" t="n"/>
      <c r="K84" s="22" t="n"/>
      <c r="L84" s="24" t="n"/>
      <c r="M84" s="24" t="n"/>
      <c r="N84" s="23" t="n"/>
      <c r="O84" s="20">
        <f>IF(OR(E84="",N84=""),"",E84-N84)</f>
        <v/>
      </c>
      <c r="P84" s="22" t="n"/>
      <c r="Q84" s="22" t="n"/>
    </row>
    <row r="85" ht="38" customHeight="1">
      <c r="A85" s="16">
        <f>IF(H85="","","OB-"&amp;TEXT(ROW()-6,"000"))</f>
        <v/>
      </c>
      <c r="B85" s="22" t="n"/>
      <c r="C85" s="22" t="n"/>
      <c r="D85" s="22" t="n"/>
      <c r="E85" s="23" t="n"/>
      <c r="F85" s="24" t="n"/>
      <c r="G85" s="24" t="n"/>
      <c r="H85" s="22" t="n"/>
      <c r="I85" s="22" t="n"/>
      <c r="J85" s="24" t="n"/>
      <c r="K85" s="22" t="n"/>
      <c r="L85" s="24" t="n"/>
      <c r="M85" s="24" t="n"/>
      <c r="N85" s="23" t="n"/>
      <c r="O85" s="20">
        <f>IF(OR(E85="",N85=""),"",E85-N85)</f>
        <v/>
      </c>
      <c r="P85" s="22" t="n"/>
      <c r="Q85" s="22" t="n"/>
    </row>
    <row r="86" ht="38" customHeight="1">
      <c r="A86" s="16">
        <f>IF(H86="","","OB-"&amp;TEXT(ROW()-6,"000"))</f>
        <v/>
      </c>
      <c r="B86" s="22" t="n"/>
      <c r="C86" s="22" t="n"/>
      <c r="D86" s="22" t="n"/>
      <c r="E86" s="23" t="n"/>
      <c r="F86" s="24" t="n"/>
      <c r="G86" s="24" t="n"/>
      <c r="H86" s="22" t="n"/>
      <c r="I86" s="22" t="n"/>
      <c r="J86" s="24" t="n"/>
      <c r="K86" s="22" t="n"/>
      <c r="L86" s="24" t="n"/>
      <c r="M86" s="24" t="n"/>
      <c r="N86" s="23" t="n"/>
      <c r="O86" s="20">
        <f>IF(OR(E86="",N86=""),"",E86-N86)</f>
        <v/>
      </c>
      <c r="P86" s="22" t="n"/>
      <c r="Q86" s="22" t="n"/>
    </row>
    <row r="87" ht="38" customHeight="1">
      <c r="A87" s="16">
        <f>IF(H87="","","OB-"&amp;TEXT(ROW()-6,"000"))</f>
        <v/>
      </c>
      <c r="B87" s="22" t="n"/>
      <c r="C87" s="22" t="n"/>
      <c r="D87" s="22" t="n"/>
      <c r="E87" s="23" t="n"/>
      <c r="F87" s="24" t="n"/>
      <c r="G87" s="24" t="n"/>
      <c r="H87" s="22" t="n"/>
      <c r="I87" s="22" t="n"/>
      <c r="J87" s="24" t="n"/>
      <c r="K87" s="22" t="n"/>
      <c r="L87" s="24" t="n"/>
      <c r="M87" s="24" t="n"/>
      <c r="N87" s="23" t="n"/>
      <c r="O87" s="20">
        <f>IF(OR(E87="",N87=""),"",E87-N87)</f>
        <v/>
      </c>
      <c r="P87" s="22" t="n"/>
      <c r="Q87" s="22" t="n"/>
    </row>
    <row r="88" ht="38" customHeight="1">
      <c r="A88" s="16">
        <f>IF(H88="","","OB-"&amp;TEXT(ROW()-6,"000"))</f>
        <v/>
      </c>
      <c r="B88" s="22" t="n"/>
      <c r="C88" s="22" t="n"/>
      <c r="D88" s="22" t="n"/>
      <c r="E88" s="23" t="n"/>
      <c r="F88" s="24" t="n"/>
      <c r="G88" s="24" t="n"/>
      <c r="H88" s="22" t="n"/>
      <c r="I88" s="22" t="n"/>
      <c r="J88" s="24" t="n"/>
      <c r="K88" s="22" t="n"/>
      <c r="L88" s="24" t="n"/>
      <c r="M88" s="24" t="n"/>
      <c r="N88" s="23" t="n"/>
      <c r="O88" s="20">
        <f>IF(OR(E88="",N88=""),"",E88-N88)</f>
        <v/>
      </c>
      <c r="P88" s="22" t="n"/>
      <c r="Q88" s="22" t="n"/>
    </row>
    <row r="89" ht="38" customHeight="1">
      <c r="A89" s="16">
        <f>IF(H89="","","OB-"&amp;TEXT(ROW()-6,"000"))</f>
        <v/>
      </c>
      <c r="B89" s="22" t="n"/>
      <c r="C89" s="22" t="n"/>
      <c r="D89" s="22" t="n"/>
      <c r="E89" s="23" t="n"/>
      <c r="F89" s="24" t="n"/>
      <c r="G89" s="24" t="n"/>
      <c r="H89" s="22" t="n"/>
      <c r="I89" s="22" t="n"/>
      <c r="J89" s="24" t="n"/>
      <c r="K89" s="22" t="n"/>
      <c r="L89" s="24" t="n"/>
      <c r="M89" s="24" t="n"/>
      <c r="N89" s="23" t="n"/>
      <c r="O89" s="20">
        <f>IF(OR(E89="",N89=""),"",E89-N89)</f>
        <v/>
      </c>
      <c r="P89" s="22" t="n"/>
      <c r="Q89" s="22" t="n"/>
    </row>
    <row r="90" ht="38" customHeight="1">
      <c r="A90" s="16">
        <f>IF(H90="","","OB-"&amp;TEXT(ROW()-6,"000"))</f>
        <v/>
      </c>
      <c r="B90" s="22" t="n"/>
      <c r="C90" s="22" t="n"/>
      <c r="D90" s="22" t="n"/>
      <c r="E90" s="23" t="n"/>
      <c r="F90" s="24" t="n"/>
      <c r="G90" s="24" t="n"/>
      <c r="H90" s="22" t="n"/>
      <c r="I90" s="22" t="n"/>
      <c r="J90" s="24" t="n"/>
      <c r="K90" s="22" t="n"/>
      <c r="L90" s="24" t="n"/>
      <c r="M90" s="24" t="n"/>
      <c r="N90" s="23" t="n"/>
      <c r="O90" s="20">
        <f>IF(OR(E90="",N90=""),"",E90-N90)</f>
        <v/>
      </c>
      <c r="P90" s="22" t="n"/>
      <c r="Q90" s="22" t="n"/>
    </row>
    <row r="91" ht="38" customHeight="1">
      <c r="A91" s="16">
        <f>IF(H91="","","OB-"&amp;TEXT(ROW()-6,"000"))</f>
        <v/>
      </c>
      <c r="B91" s="22" t="n"/>
      <c r="C91" s="22" t="n"/>
      <c r="D91" s="22" t="n"/>
      <c r="E91" s="23" t="n"/>
      <c r="F91" s="24" t="n"/>
      <c r="G91" s="24" t="n"/>
      <c r="H91" s="22" t="n"/>
      <c r="I91" s="22" t="n"/>
      <c r="J91" s="24" t="n"/>
      <c r="K91" s="22" t="n"/>
      <c r="L91" s="24" t="n"/>
      <c r="M91" s="24" t="n"/>
      <c r="N91" s="23" t="n"/>
      <c r="O91" s="20">
        <f>IF(OR(E91="",N91=""),"",E91-N91)</f>
        <v/>
      </c>
      <c r="P91" s="22" t="n"/>
      <c r="Q91" s="22" t="n"/>
    </row>
    <row r="92" ht="38" customHeight="1">
      <c r="A92" s="16">
        <f>IF(H92="","","OB-"&amp;TEXT(ROW()-6,"000"))</f>
        <v/>
      </c>
      <c r="B92" s="22" t="n"/>
      <c r="C92" s="22" t="n"/>
      <c r="D92" s="22" t="n"/>
      <c r="E92" s="23" t="n"/>
      <c r="F92" s="24" t="n"/>
      <c r="G92" s="24" t="n"/>
      <c r="H92" s="22" t="n"/>
      <c r="I92" s="22" t="n"/>
      <c r="J92" s="24" t="n"/>
      <c r="K92" s="22" t="n"/>
      <c r="L92" s="24" t="n"/>
      <c r="M92" s="24" t="n"/>
      <c r="N92" s="23" t="n"/>
      <c r="O92" s="20">
        <f>IF(OR(E92="",N92=""),"",E92-N92)</f>
        <v/>
      </c>
      <c r="P92" s="22" t="n"/>
      <c r="Q92" s="22" t="n"/>
    </row>
    <row r="93" ht="38" customHeight="1">
      <c r="A93" s="16">
        <f>IF(H93="","","OB-"&amp;TEXT(ROW()-6,"000"))</f>
        <v/>
      </c>
      <c r="B93" s="22" t="n"/>
      <c r="C93" s="22" t="n"/>
      <c r="D93" s="22" t="n"/>
      <c r="E93" s="23" t="n"/>
      <c r="F93" s="24" t="n"/>
      <c r="G93" s="24" t="n"/>
      <c r="H93" s="22" t="n"/>
      <c r="I93" s="22" t="n"/>
      <c r="J93" s="24" t="n"/>
      <c r="K93" s="22" t="n"/>
      <c r="L93" s="24" t="n"/>
      <c r="M93" s="24" t="n"/>
      <c r="N93" s="23" t="n"/>
      <c r="O93" s="20">
        <f>IF(OR(E93="",N93=""),"",E93-N93)</f>
        <v/>
      </c>
      <c r="P93" s="22" t="n"/>
      <c r="Q93" s="22" t="n"/>
    </row>
    <row r="94" ht="38" customHeight="1">
      <c r="A94" s="16">
        <f>IF(H94="","","OB-"&amp;TEXT(ROW()-6,"000"))</f>
        <v/>
      </c>
      <c r="B94" s="22" t="n"/>
      <c r="C94" s="22" t="n"/>
      <c r="D94" s="22" t="n"/>
      <c r="E94" s="23" t="n"/>
      <c r="F94" s="24" t="n"/>
      <c r="G94" s="24" t="n"/>
      <c r="H94" s="22" t="n"/>
      <c r="I94" s="22" t="n"/>
      <c r="J94" s="24" t="n"/>
      <c r="K94" s="22" t="n"/>
      <c r="L94" s="24" t="n"/>
      <c r="M94" s="24" t="n"/>
      <c r="N94" s="23" t="n"/>
      <c r="O94" s="20">
        <f>IF(OR(E94="",N94=""),"",E94-N94)</f>
        <v/>
      </c>
      <c r="P94" s="22" t="n"/>
      <c r="Q94" s="22" t="n"/>
    </row>
    <row r="95" ht="38" customHeight="1">
      <c r="A95" s="16">
        <f>IF(H95="","","OB-"&amp;TEXT(ROW()-6,"000"))</f>
        <v/>
      </c>
      <c r="B95" s="22" t="n"/>
      <c r="C95" s="22" t="n"/>
      <c r="D95" s="22" t="n"/>
      <c r="E95" s="23" t="n"/>
      <c r="F95" s="24" t="n"/>
      <c r="G95" s="24" t="n"/>
      <c r="H95" s="22" t="n"/>
      <c r="I95" s="22" t="n"/>
      <c r="J95" s="24" t="n"/>
      <c r="K95" s="22" t="n"/>
      <c r="L95" s="24" t="n"/>
      <c r="M95" s="24" t="n"/>
      <c r="N95" s="23" t="n"/>
      <c r="O95" s="20">
        <f>IF(OR(E95="",N95=""),"",E95-N95)</f>
        <v/>
      </c>
      <c r="P95" s="22" t="n"/>
      <c r="Q95" s="22" t="n"/>
    </row>
    <row r="96" ht="38" customHeight="1">
      <c r="A96" s="16">
        <f>IF(H96="","","OB-"&amp;TEXT(ROW()-6,"000"))</f>
        <v/>
      </c>
      <c r="B96" s="22" t="n"/>
      <c r="C96" s="22" t="n"/>
      <c r="D96" s="22" t="n"/>
      <c r="E96" s="23" t="n"/>
      <c r="F96" s="24" t="n"/>
      <c r="G96" s="24" t="n"/>
      <c r="H96" s="22" t="n"/>
      <c r="I96" s="22" t="n"/>
      <c r="J96" s="24" t="n"/>
      <c r="K96" s="22" t="n"/>
      <c r="L96" s="24" t="n"/>
      <c r="M96" s="24" t="n"/>
      <c r="N96" s="23" t="n"/>
      <c r="O96" s="20">
        <f>IF(OR(E96="",N96=""),"",E96-N96)</f>
        <v/>
      </c>
      <c r="P96" s="22" t="n"/>
      <c r="Q96" s="22" t="n"/>
    </row>
    <row r="97" ht="38" customHeight="1">
      <c r="A97" s="16">
        <f>IF(H97="","","OB-"&amp;TEXT(ROW()-6,"000"))</f>
        <v/>
      </c>
      <c r="B97" s="22" t="n"/>
      <c r="C97" s="22" t="n"/>
      <c r="D97" s="22" t="n"/>
      <c r="E97" s="23" t="n"/>
      <c r="F97" s="24" t="n"/>
      <c r="G97" s="24" t="n"/>
      <c r="H97" s="22" t="n"/>
      <c r="I97" s="22" t="n"/>
      <c r="J97" s="24" t="n"/>
      <c r="K97" s="22" t="n"/>
      <c r="L97" s="24" t="n"/>
      <c r="M97" s="24" t="n"/>
      <c r="N97" s="23" t="n"/>
      <c r="O97" s="20">
        <f>IF(OR(E97="",N97=""),"",E97-N97)</f>
        <v/>
      </c>
      <c r="P97" s="22" t="n"/>
      <c r="Q97" s="22" t="n"/>
    </row>
    <row r="98" ht="38" customHeight="1">
      <c r="A98" s="16">
        <f>IF(H98="","","OB-"&amp;TEXT(ROW()-6,"000"))</f>
        <v/>
      </c>
      <c r="B98" s="22" t="n"/>
      <c r="C98" s="22" t="n"/>
      <c r="D98" s="22" t="n"/>
      <c r="E98" s="23" t="n"/>
      <c r="F98" s="24" t="n"/>
      <c r="G98" s="24" t="n"/>
      <c r="H98" s="22" t="n"/>
      <c r="I98" s="22" t="n"/>
      <c r="J98" s="24" t="n"/>
      <c r="K98" s="22" t="n"/>
      <c r="L98" s="24" t="n"/>
      <c r="M98" s="24" t="n"/>
      <c r="N98" s="23" t="n"/>
      <c r="O98" s="20">
        <f>IF(OR(E98="",N98=""),"",E98-N98)</f>
        <v/>
      </c>
      <c r="P98" s="22" t="n"/>
      <c r="Q98" s="22" t="n"/>
    </row>
    <row r="99" ht="38" customHeight="1">
      <c r="A99" s="16">
        <f>IF(H99="","","OB-"&amp;TEXT(ROW()-6,"000"))</f>
        <v/>
      </c>
      <c r="B99" s="22" t="n"/>
      <c r="C99" s="22" t="n"/>
      <c r="D99" s="22" t="n"/>
      <c r="E99" s="23" t="n"/>
      <c r="F99" s="24" t="n"/>
      <c r="G99" s="24" t="n"/>
      <c r="H99" s="22" t="n"/>
      <c r="I99" s="22" t="n"/>
      <c r="J99" s="24" t="n"/>
      <c r="K99" s="22" t="n"/>
      <c r="L99" s="24" t="n"/>
      <c r="M99" s="24" t="n"/>
      <c r="N99" s="23" t="n"/>
      <c r="O99" s="20">
        <f>IF(OR(E99="",N99=""),"",E99-N99)</f>
        <v/>
      </c>
      <c r="P99" s="22" t="n"/>
      <c r="Q99" s="22" t="n"/>
    </row>
    <row r="100" ht="38" customHeight="1">
      <c r="A100" s="16">
        <f>IF(H100="","","OB-"&amp;TEXT(ROW()-6,"000"))</f>
        <v/>
      </c>
      <c r="B100" s="22" t="n"/>
      <c r="C100" s="22" t="n"/>
      <c r="D100" s="22" t="n"/>
      <c r="E100" s="23" t="n"/>
      <c r="F100" s="24" t="n"/>
      <c r="G100" s="24" t="n"/>
      <c r="H100" s="22" t="n"/>
      <c r="I100" s="22" t="n"/>
      <c r="J100" s="24" t="n"/>
      <c r="K100" s="22" t="n"/>
      <c r="L100" s="24" t="n"/>
      <c r="M100" s="24" t="n"/>
      <c r="N100" s="23" t="n"/>
      <c r="O100" s="20">
        <f>IF(OR(E100="",N100=""),"",E100-N100)</f>
        <v/>
      </c>
      <c r="P100" s="22" t="n"/>
      <c r="Q100" s="22" t="n"/>
    </row>
    <row r="101" ht="38" customHeight="1">
      <c r="A101" s="16">
        <f>IF(H101="","","OB-"&amp;TEXT(ROW()-6,"000"))</f>
        <v/>
      </c>
      <c r="B101" s="22" t="n"/>
      <c r="C101" s="22" t="n"/>
      <c r="D101" s="22" t="n"/>
      <c r="E101" s="23" t="n"/>
      <c r="F101" s="24" t="n"/>
      <c r="G101" s="24" t="n"/>
      <c r="H101" s="22" t="n"/>
      <c r="I101" s="22" t="n"/>
      <c r="J101" s="24" t="n"/>
      <c r="K101" s="22" t="n"/>
      <c r="L101" s="24" t="n"/>
      <c r="M101" s="24" t="n"/>
      <c r="N101" s="23" t="n"/>
      <c r="O101" s="20">
        <f>IF(OR(E101="",N101=""),"",E101-N101)</f>
        <v/>
      </c>
      <c r="P101" s="22" t="n"/>
      <c r="Q101" s="22" t="n"/>
    </row>
    <row r="102" ht="38" customHeight="1">
      <c r="A102" s="16">
        <f>IF(H102="","","OB-"&amp;TEXT(ROW()-6,"000"))</f>
        <v/>
      </c>
      <c r="B102" s="22" t="n"/>
      <c r="C102" s="22" t="n"/>
      <c r="D102" s="22" t="n"/>
      <c r="E102" s="23" t="n"/>
      <c r="F102" s="24" t="n"/>
      <c r="G102" s="24" t="n"/>
      <c r="H102" s="22" t="n"/>
      <c r="I102" s="22" t="n"/>
      <c r="J102" s="24" t="n"/>
      <c r="K102" s="22" t="n"/>
      <c r="L102" s="24" t="n"/>
      <c r="M102" s="24" t="n"/>
      <c r="N102" s="23" t="n"/>
      <c r="O102" s="20">
        <f>IF(OR(E102="",N102=""),"",E102-N102)</f>
        <v/>
      </c>
      <c r="P102" s="22" t="n"/>
      <c r="Q102" s="22" t="n"/>
    </row>
    <row r="103" ht="38" customHeight="1">
      <c r="A103" s="16">
        <f>IF(H103="","","OB-"&amp;TEXT(ROW()-6,"000"))</f>
        <v/>
      </c>
      <c r="B103" s="22" t="n"/>
      <c r="C103" s="22" t="n"/>
      <c r="D103" s="22" t="n"/>
      <c r="E103" s="23" t="n"/>
      <c r="F103" s="24" t="n"/>
      <c r="G103" s="24" t="n"/>
      <c r="H103" s="22" t="n"/>
      <c r="I103" s="22" t="n"/>
      <c r="J103" s="24" t="n"/>
      <c r="K103" s="22" t="n"/>
      <c r="L103" s="24" t="n"/>
      <c r="M103" s="24" t="n"/>
      <c r="N103" s="23" t="n"/>
      <c r="O103" s="20">
        <f>IF(OR(E103="",N103=""),"",E103-N103)</f>
        <v/>
      </c>
      <c r="P103" s="22" t="n"/>
      <c r="Q103" s="22" t="n"/>
    </row>
    <row r="104" ht="38" customHeight="1">
      <c r="A104" s="16">
        <f>IF(H104="","","OB-"&amp;TEXT(ROW()-6,"000"))</f>
        <v/>
      </c>
      <c r="B104" s="22" t="n"/>
      <c r="C104" s="22" t="n"/>
      <c r="D104" s="22" t="n"/>
      <c r="E104" s="23" t="n"/>
      <c r="F104" s="24" t="n"/>
      <c r="G104" s="24" t="n"/>
      <c r="H104" s="22" t="n"/>
      <c r="I104" s="22" t="n"/>
      <c r="J104" s="24" t="n"/>
      <c r="K104" s="22" t="n"/>
      <c r="L104" s="24" t="n"/>
      <c r="M104" s="24" t="n"/>
      <c r="N104" s="23" t="n"/>
      <c r="O104" s="20">
        <f>IF(OR(E104="",N104=""),"",E104-N104)</f>
        <v/>
      </c>
      <c r="P104" s="22" t="n"/>
      <c r="Q104" s="22" t="n"/>
    </row>
    <row r="105" ht="38" customHeight="1">
      <c r="A105" s="16">
        <f>IF(H105="","","OB-"&amp;TEXT(ROW()-6,"000"))</f>
        <v/>
      </c>
      <c r="B105" s="22" t="n"/>
      <c r="C105" s="22" t="n"/>
      <c r="D105" s="22" t="n"/>
      <c r="E105" s="23" t="n"/>
      <c r="F105" s="24" t="n"/>
      <c r="G105" s="24" t="n"/>
      <c r="H105" s="22" t="n"/>
      <c r="I105" s="22" t="n"/>
      <c r="J105" s="24" t="n"/>
      <c r="K105" s="22" t="n"/>
      <c r="L105" s="24" t="n"/>
      <c r="M105" s="24" t="n"/>
      <c r="N105" s="23" t="n"/>
      <c r="O105" s="20">
        <f>IF(OR(E105="",N105=""),"",E105-N105)</f>
        <v/>
      </c>
      <c r="P105" s="22" t="n"/>
      <c r="Q105" s="22" t="n"/>
    </row>
    <row r="106" ht="38" customHeight="1">
      <c r="A106" s="16">
        <f>IF(H106="","","OB-"&amp;TEXT(ROW()-6,"000"))</f>
        <v/>
      </c>
      <c r="B106" s="22" t="n"/>
      <c r="C106" s="22" t="n"/>
      <c r="D106" s="22" t="n"/>
      <c r="E106" s="23" t="n"/>
      <c r="F106" s="24" t="n"/>
      <c r="G106" s="24" t="n"/>
      <c r="H106" s="22" t="n"/>
      <c r="I106" s="22" t="n"/>
      <c r="J106" s="24" t="n"/>
      <c r="K106" s="22" t="n"/>
      <c r="L106" s="24" t="n"/>
      <c r="M106" s="24" t="n"/>
      <c r="N106" s="23" t="n"/>
      <c r="O106" s="20">
        <f>IF(OR(E106="",N106=""),"",E106-N106)</f>
        <v/>
      </c>
      <c r="P106" s="22" t="n"/>
      <c r="Q106" s="22" t="n"/>
    </row>
    <row r="107" ht="38" customHeight="1">
      <c r="A107" s="16">
        <f>IF(H107="","","OB-"&amp;TEXT(ROW()-6,"000"))</f>
        <v/>
      </c>
      <c r="B107" s="22" t="n"/>
      <c r="C107" s="22" t="n"/>
      <c r="D107" s="22" t="n"/>
      <c r="E107" s="23" t="n"/>
      <c r="F107" s="24" t="n"/>
      <c r="G107" s="24" t="n"/>
      <c r="H107" s="22" t="n"/>
      <c r="I107" s="22" t="n"/>
      <c r="J107" s="24" t="n"/>
      <c r="K107" s="22" t="n"/>
      <c r="L107" s="24" t="n"/>
      <c r="M107" s="24" t="n"/>
      <c r="N107" s="23" t="n"/>
      <c r="O107" s="20">
        <f>IF(OR(E107="",N107=""),"",E107-N107)</f>
        <v/>
      </c>
      <c r="P107" s="22" t="n"/>
      <c r="Q107" s="22" t="n"/>
    </row>
    <row r="108" ht="38" customHeight="1">
      <c r="A108" s="16">
        <f>IF(H108="","","OB-"&amp;TEXT(ROW()-6,"000"))</f>
        <v/>
      </c>
      <c r="B108" s="22" t="n"/>
      <c r="C108" s="22" t="n"/>
      <c r="D108" s="22" t="n"/>
      <c r="E108" s="23" t="n"/>
      <c r="F108" s="24" t="n"/>
      <c r="G108" s="24" t="n"/>
      <c r="H108" s="22" t="n"/>
      <c r="I108" s="22" t="n"/>
      <c r="J108" s="24" t="n"/>
      <c r="K108" s="22" t="n"/>
      <c r="L108" s="24" t="n"/>
      <c r="M108" s="24" t="n"/>
      <c r="N108" s="23" t="n"/>
      <c r="O108" s="20">
        <f>IF(OR(E108="",N108=""),"",E108-N108)</f>
        <v/>
      </c>
      <c r="P108" s="22" t="n"/>
      <c r="Q108" s="22" t="n"/>
    </row>
    <row r="109" ht="38" customHeight="1">
      <c r="A109" s="16">
        <f>IF(H109="","","OB-"&amp;TEXT(ROW()-6,"000"))</f>
        <v/>
      </c>
      <c r="B109" s="22" t="n"/>
      <c r="C109" s="22" t="n"/>
      <c r="D109" s="22" t="n"/>
      <c r="E109" s="23" t="n"/>
      <c r="F109" s="24" t="n"/>
      <c r="G109" s="24" t="n"/>
      <c r="H109" s="22" t="n"/>
      <c r="I109" s="22" t="n"/>
      <c r="J109" s="24" t="n"/>
      <c r="K109" s="22" t="n"/>
      <c r="L109" s="24" t="n"/>
      <c r="M109" s="24" t="n"/>
      <c r="N109" s="23" t="n"/>
      <c r="O109" s="20">
        <f>IF(OR(E109="",N109=""),"",E109-N109)</f>
        <v/>
      </c>
      <c r="P109" s="22" t="n"/>
      <c r="Q109" s="22" t="n"/>
    </row>
    <row r="110" ht="38" customHeight="1">
      <c r="A110" s="16">
        <f>IF(H110="","","OB-"&amp;TEXT(ROW()-6,"000"))</f>
        <v/>
      </c>
      <c r="B110" s="22" t="n"/>
      <c r="C110" s="22" t="n"/>
      <c r="D110" s="22" t="n"/>
      <c r="E110" s="23" t="n"/>
      <c r="F110" s="24" t="n"/>
      <c r="G110" s="24" t="n"/>
      <c r="H110" s="22" t="n"/>
      <c r="I110" s="22" t="n"/>
      <c r="J110" s="24" t="n"/>
      <c r="K110" s="22" t="n"/>
      <c r="L110" s="24" t="n"/>
      <c r="M110" s="24" t="n"/>
      <c r="N110" s="23" t="n"/>
      <c r="O110" s="20">
        <f>IF(OR(E110="",N110=""),"",E110-N110)</f>
        <v/>
      </c>
      <c r="P110" s="22" t="n"/>
      <c r="Q110" s="22" t="n"/>
    </row>
    <row r="111" ht="38" customHeight="1">
      <c r="A111" s="16">
        <f>IF(H111="","","OB-"&amp;TEXT(ROW()-6,"000"))</f>
        <v/>
      </c>
      <c r="B111" s="22" t="n"/>
      <c r="C111" s="22" t="n"/>
      <c r="D111" s="22" t="n"/>
      <c r="E111" s="23" t="n"/>
      <c r="F111" s="24" t="n"/>
      <c r="G111" s="24" t="n"/>
      <c r="H111" s="22" t="n"/>
      <c r="I111" s="22" t="n"/>
      <c r="J111" s="24" t="n"/>
      <c r="K111" s="22" t="n"/>
      <c r="L111" s="24" t="n"/>
      <c r="M111" s="24" t="n"/>
      <c r="N111" s="23" t="n"/>
      <c r="O111" s="20">
        <f>IF(OR(E111="",N111=""),"",E111-N111)</f>
        <v/>
      </c>
      <c r="P111" s="22" t="n"/>
      <c r="Q111" s="22" t="n"/>
    </row>
    <row r="112" ht="38" customHeight="1">
      <c r="A112" s="16">
        <f>IF(H112="","","OB-"&amp;TEXT(ROW()-6,"000"))</f>
        <v/>
      </c>
      <c r="B112" s="22" t="n"/>
      <c r="C112" s="22" t="n"/>
      <c r="D112" s="22" t="n"/>
      <c r="E112" s="23" t="n"/>
      <c r="F112" s="24" t="n"/>
      <c r="G112" s="24" t="n"/>
      <c r="H112" s="22" t="n"/>
      <c r="I112" s="22" t="n"/>
      <c r="J112" s="24" t="n"/>
      <c r="K112" s="22" t="n"/>
      <c r="L112" s="24" t="n"/>
      <c r="M112" s="24" t="n"/>
      <c r="N112" s="23" t="n"/>
      <c r="O112" s="20">
        <f>IF(OR(E112="",N112=""),"",E112-N112)</f>
        <v/>
      </c>
      <c r="P112" s="22" t="n"/>
      <c r="Q112" s="22" t="n"/>
    </row>
    <row r="113" ht="38" customHeight="1">
      <c r="A113" s="16">
        <f>IF(H113="","","OB-"&amp;TEXT(ROW()-6,"000"))</f>
        <v/>
      </c>
      <c r="B113" s="22" t="n"/>
      <c r="C113" s="22" t="n"/>
      <c r="D113" s="22" t="n"/>
      <c r="E113" s="23" t="n"/>
      <c r="F113" s="24" t="n"/>
      <c r="G113" s="24" t="n"/>
      <c r="H113" s="22" t="n"/>
      <c r="I113" s="22" t="n"/>
      <c r="J113" s="24" t="n"/>
      <c r="K113" s="22" t="n"/>
      <c r="L113" s="24" t="n"/>
      <c r="M113" s="24" t="n"/>
      <c r="N113" s="23" t="n"/>
      <c r="O113" s="20">
        <f>IF(OR(E113="",N113=""),"",E113-N113)</f>
        <v/>
      </c>
      <c r="P113" s="22" t="n"/>
      <c r="Q113" s="22" t="n"/>
    </row>
    <row r="114" ht="38" customHeight="1">
      <c r="A114" s="16">
        <f>IF(H114="","","OB-"&amp;TEXT(ROW()-6,"000"))</f>
        <v/>
      </c>
      <c r="B114" s="22" t="n"/>
      <c r="C114" s="22" t="n"/>
      <c r="D114" s="22" t="n"/>
      <c r="E114" s="23" t="n"/>
      <c r="F114" s="24" t="n"/>
      <c r="G114" s="24" t="n"/>
      <c r="H114" s="22" t="n"/>
      <c r="I114" s="22" t="n"/>
      <c r="J114" s="24" t="n"/>
      <c r="K114" s="22" t="n"/>
      <c r="L114" s="24" t="n"/>
      <c r="M114" s="24" t="n"/>
      <c r="N114" s="23" t="n"/>
      <c r="O114" s="20">
        <f>IF(OR(E114="",N114=""),"",E114-N114)</f>
        <v/>
      </c>
      <c r="P114" s="22" t="n"/>
      <c r="Q114" s="22" t="n"/>
    </row>
    <row r="115" ht="38" customHeight="1">
      <c r="A115" s="16">
        <f>IF(H115="","","OB-"&amp;TEXT(ROW()-6,"000"))</f>
        <v/>
      </c>
      <c r="B115" s="22" t="n"/>
      <c r="C115" s="22" t="n"/>
      <c r="D115" s="22" t="n"/>
      <c r="E115" s="23" t="n"/>
      <c r="F115" s="24" t="n"/>
      <c r="G115" s="24" t="n"/>
      <c r="H115" s="22" t="n"/>
      <c r="I115" s="22" t="n"/>
      <c r="J115" s="24" t="n"/>
      <c r="K115" s="22" t="n"/>
      <c r="L115" s="24" t="n"/>
      <c r="M115" s="24" t="n"/>
      <c r="N115" s="23" t="n"/>
      <c r="O115" s="20">
        <f>IF(OR(E115="",N115=""),"",E115-N115)</f>
        <v/>
      </c>
      <c r="P115" s="22" t="n"/>
      <c r="Q115" s="22" t="n"/>
    </row>
    <row r="116" ht="38" customHeight="1">
      <c r="A116" s="16">
        <f>IF(H116="","","OB-"&amp;TEXT(ROW()-6,"000"))</f>
        <v/>
      </c>
      <c r="B116" s="22" t="n"/>
      <c r="C116" s="22" t="n"/>
      <c r="D116" s="22" t="n"/>
      <c r="E116" s="23" t="n"/>
      <c r="F116" s="24" t="n"/>
      <c r="G116" s="24" t="n"/>
      <c r="H116" s="22" t="n"/>
      <c r="I116" s="22" t="n"/>
      <c r="J116" s="24" t="n"/>
      <c r="K116" s="22" t="n"/>
      <c r="L116" s="24" t="n"/>
      <c r="M116" s="24" t="n"/>
      <c r="N116" s="23" t="n"/>
      <c r="O116" s="20">
        <f>IF(OR(E116="",N116=""),"",E116-N116)</f>
        <v/>
      </c>
      <c r="P116" s="22" t="n"/>
      <c r="Q116" s="22" t="n"/>
    </row>
    <row r="117" ht="38" customHeight="1">
      <c r="A117" s="16">
        <f>IF(H117="","","OB-"&amp;TEXT(ROW()-6,"000"))</f>
        <v/>
      </c>
      <c r="B117" s="22" t="n"/>
      <c r="C117" s="22" t="n"/>
      <c r="D117" s="22" t="n"/>
      <c r="E117" s="23" t="n"/>
      <c r="F117" s="24" t="n"/>
      <c r="G117" s="24" t="n"/>
      <c r="H117" s="22" t="n"/>
      <c r="I117" s="22" t="n"/>
      <c r="J117" s="24" t="n"/>
      <c r="K117" s="22" t="n"/>
      <c r="L117" s="24" t="n"/>
      <c r="M117" s="24" t="n"/>
      <c r="N117" s="23" t="n"/>
      <c r="O117" s="20">
        <f>IF(OR(E117="",N117=""),"",E117-N117)</f>
        <v/>
      </c>
      <c r="P117" s="22" t="n"/>
      <c r="Q117" s="22" t="n"/>
    </row>
    <row r="118" ht="38" customHeight="1">
      <c r="A118" s="16">
        <f>IF(H118="","","OB-"&amp;TEXT(ROW()-6,"000"))</f>
        <v/>
      </c>
      <c r="B118" s="22" t="n"/>
      <c r="C118" s="22" t="n"/>
      <c r="D118" s="22" t="n"/>
      <c r="E118" s="23" t="n"/>
      <c r="F118" s="24" t="n"/>
      <c r="G118" s="24" t="n"/>
      <c r="H118" s="22" t="n"/>
      <c r="I118" s="22" t="n"/>
      <c r="J118" s="24" t="n"/>
      <c r="K118" s="22" t="n"/>
      <c r="L118" s="24" t="n"/>
      <c r="M118" s="24" t="n"/>
      <c r="N118" s="23" t="n"/>
      <c r="O118" s="20">
        <f>IF(OR(E118="",N118=""),"",E118-N118)</f>
        <v/>
      </c>
      <c r="P118" s="22" t="n"/>
      <c r="Q118" s="22" t="n"/>
    </row>
    <row r="119" ht="38" customHeight="1">
      <c r="A119" s="16">
        <f>IF(H119="","","OB-"&amp;TEXT(ROW()-6,"000"))</f>
        <v/>
      </c>
      <c r="B119" s="22" t="n"/>
      <c r="C119" s="22" t="n"/>
      <c r="D119" s="22" t="n"/>
      <c r="E119" s="23" t="n"/>
      <c r="F119" s="24" t="n"/>
      <c r="G119" s="24" t="n"/>
      <c r="H119" s="22" t="n"/>
      <c r="I119" s="22" t="n"/>
      <c r="J119" s="24" t="n"/>
      <c r="K119" s="22" t="n"/>
      <c r="L119" s="24" t="n"/>
      <c r="M119" s="24" t="n"/>
      <c r="N119" s="23" t="n"/>
      <c r="O119" s="20">
        <f>IF(OR(E119="",N119=""),"",E119-N119)</f>
        <v/>
      </c>
      <c r="P119" s="22" t="n"/>
      <c r="Q119" s="22" t="n"/>
    </row>
    <row r="120" ht="38" customHeight="1">
      <c r="A120" s="16">
        <f>IF(H120="","","OB-"&amp;TEXT(ROW()-6,"000"))</f>
        <v/>
      </c>
      <c r="B120" s="22" t="n"/>
      <c r="C120" s="22" t="n"/>
      <c r="D120" s="22" t="n"/>
      <c r="E120" s="23" t="n"/>
      <c r="F120" s="24" t="n"/>
      <c r="G120" s="24" t="n"/>
      <c r="H120" s="22" t="n"/>
      <c r="I120" s="22" t="n"/>
      <c r="J120" s="24" t="n"/>
      <c r="K120" s="22" t="n"/>
      <c r="L120" s="24" t="n"/>
      <c r="M120" s="24" t="n"/>
      <c r="N120" s="23" t="n"/>
      <c r="O120" s="20">
        <f>IF(OR(E120="",N120=""),"",E120-N120)</f>
        <v/>
      </c>
      <c r="P120" s="22" t="n"/>
      <c r="Q120" s="22" t="n"/>
    </row>
    <row r="121" ht="38" customHeight="1">
      <c r="A121" s="16">
        <f>IF(H121="","","OB-"&amp;TEXT(ROW()-6,"000"))</f>
        <v/>
      </c>
      <c r="B121" s="22" t="n"/>
      <c r="C121" s="22" t="n"/>
      <c r="D121" s="22" t="n"/>
      <c r="E121" s="23" t="n"/>
      <c r="F121" s="24" t="n"/>
      <c r="G121" s="24" t="n"/>
      <c r="H121" s="22" t="n"/>
      <c r="I121" s="22" t="n"/>
      <c r="J121" s="24" t="n"/>
      <c r="K121" s="22" t="n"/>
      <c r="L121" s="24" t="n"/>
      <c r="M121" s="24" t="n"/>
      <c r="N121" s="23" t="n"/>
      <c r="O121" s="20">
        <f>IF(OR(E121="",N121=""),"",E121-N121)</f>
        <v/>
      </c>
      <c r="P121" s="22" t="n"/>
      <c r="Q121" s="22" t="n"/>
    </row>
    <row r="122" ht="38" customHeight="1">
      <c r="A122" s="16">
        <f>IF(H122="","","OB-"&amp;TEXT(ROW()-6,"000"))</f>
        <v/>
      </c>
      <c r="B122" s="22" t="n"/>
      <c r="C122" s="22" t="n"/>
      <c r="D122" s="22" t="n"/>
      <c r="E122" s="23" t="n"/>
      <c r="F122" s="24" t="n"/>
      <c r="G122" s="24" t="n"/>
      <c r="H122" s="22" t="n"/>
      <c r="I122" s="22" t="n"/>
      <c r="J122" s="24" t="n"/>
      <c r="K122" s="22" t="n"/>
      <c r="L122" s="24" t="n"/>
      <c r="M122" s="24" t="n"/>
      <c r="N122" s="23" t="n"/>
      <c r="O122" s="20">
        <f>IF(OR(E122="",N122=""),"",E122-N122)</f>
        <v/>
      </c>
      <c r="P122" s="22" t="n"/>
      <c r="Q122" s="22" t="n"/>
    </row>
    <row r="123" ht="38" customHeight="1">
      <c r="A123" s="16">
        <f>IF(H123="","","OB-"&amp;TEXT(ROW()-6,"000"))</f>
        <v/>
      </c>
      <c r="B123" s="22" t="n"/>
      <c r="C123" s="22" t="n"/>
      <c r="D123" s="22" t="n"/>
      <c r="E123" s="23" t="n"/>
      <c r="F123" s="24" t="n"/>
      <c r="G123" s="24" t="n"/>
      <c r="H123" s="22" t="n"/>
      <c r="I123" s="22" t="n"/>
      <c r="J123" s="24" t="n"/>
      <c r="K123" s="22" t="n"/>
      <c r="L123" s="24" t="n"/>
      <c r="M123" s="24" t="n"/>
      <c r="N123" s="23" t="n"/>
      <c r="O123" s="20">
        <f>IF(OR(E123="",N123=""),"",E123-N123)</f>
        <v/>
      </c>
      <c r="P123" s="22" t="n"/>
      <c r="Q123" s="22" t="n"/>
    </row>
    <row r="124" ht="38" customHeight="1">
      <c r="A124" s="16">
        <f>IF(H124="","","OB-"&amp;TEXT(ROW()-6,"000"))</f>
        <v/>
      </c>
      <c r="B124" s="22" t="n"/>
      <c r="C124" s="22" t="n"/>
      <c r="D124" s="22" t="n"/>
      <c r="E124" s="23" t="n"/>
      <c r="F124" s="24" t="n"/>
      <c r="G124" s="24" t="n"/>
      <c r="H124" s="22" t="n"/>
      <c r="I124" s="22" t="n"/>
      <c r="J124" s="24" t="n"/>
      <c r="K124" s="22" t="n"/>
      <c r="L124" s="24" t="n"/>
      <c r="M124" s="24" t="n"/>
      <c r="N124" s="23" t="n"/>
      <c r="O124" s="20">
        <f>IF(OR(E124="",N124=""),"",E124-N124)</f>
        <v/>
      </c>
      <c r="P124" s="22" t="n"/>
      <c r="Q124" s="22" t="n"/>
    </row>
    <row r="125" ht="38" customHeight="1">
      <c r="A125" s="16">
        <f>IF(H125="","","OB-"&amp;TEXT(ROW()-6,"000"))</f>
        <v/>
      </c>
      <c r="B125" s="22" t="n"/>
      <c r="C125" s="22" t="n"/>
      <c r="D125" s="22" t="n"/>
      <c r="E125" s="23" t="n"/>
      <c r="F125" s="24" t="n"/>
      <c r="G125" s="24" t="n"/>
      <c r="H125" s="22" t="n"/>
      <c r="I125" s="22" t="n"/>
      <c r="J125" s="24" t="n"/>
      <c r="K125" s="22" t="n"/>
      <c r="L125" s="24" t="n"/>
      <c r="M125" s="24" t="n"/>
      <c r="N125" s="23" t="n"/>
      <c r="O125" s="20">
        <f>IF(OR(E125="",N125=""),"",E125-N125)</f>
        <v/>
      </c>
      <c r="P125" s="22" t="n"/>
      <c r="Q125" s="22" t="n"/>
    </row>
    <row r="126" ht="38" customHeight="1">
      <c r="A126" s="16">
        <f>IF(H126="","","OB-"&amp;TEXT(ROW()-6,"000"))</f>
        <v/>
      </c>
      <c r="B126" s="22" t="n"/>
      <c r="C126" s="22" t="n"/>
      <c r="D126" s="22" t="n"/>
      <c r="E126" s="23" t="n"/>
      <c r="F126" s="24" t="n"/>
      <c r="G126" s="24" t="n"/>
      <c r="H126" s="22" t="n"/>
      <c r="I126" s="22" t="n"/>
      <c r="J126" s="24" t="n"/>
      <c r="K126" s="22" t="n"/>
      <c r="L126" s="24" t="n"/>
      <c r="M126" s="24" t="n"/>
      <c r="N126" s="23" t="n"/>
      <c r="O126" s="20">
        <f>IF(OR(E126="",N126=""),"",E126-N126)</f>
        <v/>
      </c>
      <c r="P126" s="22" t="n"/>
      <c r="Q126" s="22" t="n"/>
    </row>
    <row r="127" ht="38" customHeight="1">
      <c r="A127" s="16">
        <f>IF(H127="","","OB-"&amp;TEXT(ROW()-6,"000"))</f>
        <v/>
      </c>
      <c r="B127" s="22" t="n"/>
      <c r="C127" s="22" t="n"/>
      <c r="D127" s="22" t="n"/>
      <c r="E127" s="23" t="n"/>
      <c r="F127" s="24" t="n"/>
      <c r="G127" s="24" t="n"/>
      <c r="H127" s="22" t="n"/>
      <c r="I127" s="22" t="n"/>
      <c r="J127" s="24" t="n"/>
      <c r="K127" s="22" t="n"/>
      <c r="L127" s="24" t="n"/>
      <c r="M127" s="24" t="n"/>
      <c r="N127" s="23" t="n"/>
      <c r="O127" s="20">
        <f>IF(OR(E127="",N127=""),"",E127-N127)</f>
        <v/>
      </c>
      <c r="P127" s="22" t="n"/>
      <c r="Q127" s="22" t="n"/>
    </row>
    <row r="128" ht="38" customHeight="1">
      <c r="A128" s="16">
        <f>IF(H128="","","OB-"&amp;TEXT(ROW()-6,"000"))</f>
        <v/>
      </c>
      <c r="B128" s="22" t="n"/>
      <c r="C128" s="22" t="n"/>
      <c r="D128" s="22" t="n"/>
      <c r="E128" s="23" t="n"/>
      <c r="F128" s="24" t="n"/>
      <c r="G128" s="24" t="n"/>
      <c r="H128" s="22" t="n"/>
      <c r="I128" s="22" t="n"/>
      <c r="J128" s="24" t="n"/>
      <c r="K128" s="22" t="n"/>
      <c r="L128" s="24" t="n"/>
      <c r="M128" s="24" t="n"/>
      <c r="N128" s="23" t="n"/>
      <c r="O128" s="20">
        <f>IF(OR(E128="",N128=""),"",E128-N128)</f>
        <v/>
      </c>
      <c r="P128" s="22" t="n"/>
      <c r="Q128" s="22" t="n"/>
    </row>
    <row r="129" ht="38" customHeight="1">
      <c r="A129" s="16">
        <f>IF(H129="","","OB-"&amp;TEXT(ROW()-6,"000"))</f>
        <v/>
      </c>
      <c r="B129" s="22" t="n"/>
      <c r="C129" s="22" t="n"/>
      <c r="D129" s="22" t="n"/>
      <c r="E129" s="23" t="n"/>
      <c r="F129" s="24" t="n"/>
      <c r="G129" s="24" t="n"/>
      <c r="H129" s="22" t="n"/>
      <c r="I129" s="22" t="n"/>
      <c r="J129" s="24" t="n"/>
      <c r="K129" s="22" t="n"/>
      <c r="L129" s="24" t="n"/>
      <c r="M129" s="24" t="n"/>
      <c r="N129" s="23" t="n"/>
      <c r="O129" s="20">
        <f>IF(OR(E129="",N129=""),"",E129-N129)</f>
        <v/>
      </c>
      <c r="P129" s="22" t="n"/>
      <c r="Q129" s="22" t="n"/>
    </row>
    <row r="130" ht="38" customHeight="1">
      <c r="A130" s="16">
        <f>IF(H130="","","OB-"&amp;TEXT(ROW()-6,"000"))</f>
        <v/>
      </c>
      <c r="B130" s="22" t="n"/>
      <c r="C130" s="22" t="n"/>
      <c r="D130" s="22" t="n"/>
      <c r="E130" s="23" t="n"/>
      <c r="F130" s="24" t="n"/>
      <c r="G130" s="24" t="n"/>
      <c r="H130" s="22" t="n"/>
      <c r="I130" s="22" t="n"/>
      <c r="J130" s="24" t="n"/>
      <c r="K130" s="22" t="n"/>
      <c r="L130" s="24" t="n"/>
      <c r="M130" s="24" t="n"/>
      <c r="N130" s="23" t="n"/>
      <c r="O130" s="20">
        <f>IF(OR(E130="",N130=""),"",E130-N130)</f>
        <v/>
      </c>
      <c r="P130" s="22" t="n"/>
      <c r="Q130" s="22" t="n"/>
    </row>
    <row r="131" ht="38" customHeight="1">
      <c r="A131" s="16">
        <f>IF(H131="","","OB-"&amp;TEXT(ROW()-6,"000"))</f>
        <v/>
      </c>
      <c r="B131" s="22" t="n"/>
      <c r="C131" s="22" t="n"/>
      <c r="D131" s="22" t="n"/>
      <c r="E131" s="23" t="n"/>
      <c r="F131" s="24" t="n"/>
      <c r="G131" s="24" t="n"/>
      <c r="H131" s="22" t="n"/>
      <c r="I131" s="22" t="n"/>
      <c r="J131" s="24" t="n"/>
      <c r="K131" s="22" t="n"/>
      <c r="L131" s="24" t="n"/>
      <c r="M131" s="24" t="n"/>
      <c r="N131" s="23" t="n"/>
      <c r="O131" s="20">
        <f>IF(OR(E131="",N131=""),"",E131-N131)</f>
        <v/>
      </c>
      <c r="P131" s="22" t="n"/>
      <c r="Q131" s="22" t="n"/>
    </row>
    <row r="132" ht="38" customHeight="1">
      <c r="A132" s="16">
        <f>IF(H132="","","OB-"&amp;TEXT(ROW()-6,"000"))</f>
        <v/>
      </c>
      <c r="B132" s="22" t="n"/>
      <c r="C132" s="22" t="n"/>
      <c r="D132" s="22" t="n"/>
      <c r="E132" s="23" t="n"/>
      <c r="F132" s="24" t="n"/>
      <c r="G132" s="24" t="n"/>
      <c r="H132" s="22" t="n"/>
      <c r="I132" s="22" t="n"/>
      <c r="J132" s="24" t="n"/>
      <c r="K132" s="22" t="n"/>
      <c r="L132" s="24" t="n"/>
      <c r="M132" s="24" t="n"/>
      <c r="N132" s="23" t="n"/>
      <c r="O132" s="20">
        <f>IF(OR(E132="",N132=""),"",E132-N132)</f>
        <v/>
      </c>
      <c r="P132" s="22" t="n"/>
      <c r="Q132" s="22" t="n"/>
    </row>
    <row r="133" ht="38" customHeight="1">
      <c r="A133" s="16">
        <f>IF(H133="","","OB-"&amp;TEXT(ROW()-6,"000"))</f>
        <v/>
      </c>
      <c r="B133" s="22" t="n"/>
      <c r="C133" s="22" t="n"/>
      <c r="D133" s="22" t="n"/>
      <c r="E133" s="23" t="n"/>
      <c r="F133" s="24" t="n"/>
      <c r="G133" s="24" t="n"/>
      <c r="H133" s="22" t="n"/>
      <c r="I133" s="22" t="n"/>
      <c r="J133" s="24" t="n"/>
      <c r="K133" s="22" t="n"/>
      <c r="L133" s="24" t="n"/>
      <c r="M133" s="24" t="n"/>
      <c r="N133" s="23" t="n"/>
      <c r="O133" s="20">
        <f>IF(OR(E133="",N133=""),"",E133-N133)</f>
        <v/>
      </c>
      <c r="P133" s="22" t="n"/>
      <c r="Q133" s="22" t="n"/>
    </row>
    <row r="134" ht="38" customHeight="1">
      <c r="A134" s="16">
        <f>IF(H134="","","OB-"&amp;TEXT(ROW()-6,"000"))</f>
        <v/>
      </c>
      <c r="B134" s="22" t="n"/>
      <c r="C134" s="22" t="n"/>
      <c r="D134" s="22" t="n"/>
      <c r="E134" s="23" t="n"/>
      <c r="F134" s="24" t="n"/>
      <c r="G134" s="24" t="n"/>
      <c r="H134" s="22" t="n"/>
      <c r="I134" s="22" t="n"/>
      <c r="J134" s="24" t="n"/>
      <c r="K134" s="22" t="n"/>
      <c r="L134" s="24" t="n"/>
      <c r="M134" s="24" t="n"/>
      <c r="N134" s="23" t="n"/>
      <c r="O134" s="20">
        <f>IF(OR(E134="",N134=""),"",E134-N134)</f>
        <v/>
      </c>
      <c r="P134" s="22" t="n"/>
      <c r="Q134" s="22" t="n"/>
    </row>
    <row r="135" ht="38" customHeight="1">
      <c r="A135" s="16">
        <f>IF(H135="","","OB-"&amp;TEXT(ROW()-6,"000"))</f>
        <v/>
      </c>
      <c r="B135" s="22" t="n"/>
      <c r="C135" s="22" t="n"/>
      <c r="D135" s="22" t="n"/>
      <c r="E135" s="23" t="n"/>
      <c r="F135" s="24" t="n"/>
      <c r="G135" s="24" t="n"/>
      <c r="H135" s="22" t="n"/>
      <c r="I135" s="22" t="n"/>
      <c r="J135" s="24" t="n"/>
      <c r="K135" s="22" t="n"/>
      <c r="L135" s="24" t="n"/>
      <c r="M135" s="24" t="n"/>
      <c r="N135" s="23" t="n"/>
      <c r="O135" s="20">
        <f>IF(OR(E135="",N135=""),"",E135-N135)</f>
        <v/>
      </c>
      <c r="P135" s="22" t="n"/>
      <c r="Q135" s="22" t="n"/>
    </row>
    <row r="136" ht="38" customHeight="1">
      <c r="A136" s="16">
        <f>IF(H136="","","OB-"&amp;TEXT(ROW()-6,"000"))</f>
        <v/>
      </c>
      <c r="B136" s="22" t="n"/>
      <c r="C136" s="22" t="n"/>
      <c r="D136" s="22" t="n"/>
      <c r="E136" s="23" t="n"/>
      <c r="F136" s="24" t="n"/>
      <c r="G136" s="24" t="n"/>
      <c r="H136" s="22" t="n"/>
      <c r="I136" s="22" t="n"/>
      <c r="J136" s="24" t="n"/>
      <c r="K136" s="22" t="n"/>
      <c r="L136" s="24" t="n"/>
      <c r="M136" s="24" t="n"/>
      <c r="N136" s="23" t="n"/>
      <c r="O136" s="20">
        <f>IF(OR(E136="",N136=""),"",E136-N136)</f>
        <v/>
      </c>
      <c r="P136" s="22" t="n"/>
      <c r="Q136" s="22" t="n"/>
    </row>
    <row r="137" ht="38" customHeight="1">
      <c r="A137" s="16">
        <f>IF(H137="","","OB-"&amp;TEXT(ROW()-6,"000"))</f>
        <v/>
      </c>
      <c r="B137" s="22" t="n"/>
      <c r="C137" s="22" t="n"/>
      <c r="D137" s="22" t="n"/>
      <c r="E137" s="23" t="n"/>
      <c r="F137" s="24" t="n"/>
      <c r="G137" s="24" t="n"/>
      <c r="H137" s="22" t="n"/>
      <c r="I137" s="22" t="n"/>
      <c r="J137" s="24" t="n"/>
      <c r="K137" s="22" t="n"/>
      <c r="L137" s="24" t="n"/>
      <c r="M137" s="24" t="n"/>
      <c r="N137" s="23" t="n"/>
      <c r="O137" s="20">
        <f>IF(OR(E137="",N137=""),"",E137-N137)</f>
        <v/>
      </c>
      <c r="P137" s="22" t="n"/>
      <c r="Q137" s="22" t="n"/>
    </row>
    <row r="138" ht="38" customHeight="1">
      <c r="A138" s="16">
        <f>IF(H138="","","OB-"&amp;TEXT(ROW()-6,"000"))</f>
        <v/>
      </c>
      <c r="B138" s="22" t="n"/>
      <c r="C138" s="22" t="n"/>
      <c r="D138" s="22" t="n"/>
      <c r="E138" s="23" t="n"/>
      <c r="F138" s="24" t="n"/>
      <c r="G138" s="24" t="n"/>
      <c r="H138" s="22" t="n"/>
      <c r="I138" s="22" t="n"/>
      <c r="J138" s="24" t="n"/>
      <c r="K138" s="22" t="n"/>
      <c r="L138" s="24" t="n"/>
      <c r="M138" s="24" t="n"/>
      <c r="N138" s="23" t="n"/>
      <c r="O138" s="20">
        <f>IF(OR(E138="",N138=""),"",E138-N138)</f>
        <v/>
      </c>
      <c r="P138" s="22" t="n"/>
      <c r="Q138" s="22" t="n"/>
    </row>
    <row r="139" ht="38" customHeight="1">
      <c r="A139" s="16">
        <f>IF(H139="","","OB-"&amp;TEXT(ROW()-6,"000"))</f>
        <v/>
      </c>
      <c r="B139" s="22" t="n"/>
      <c r="C139" s="22" t="n"/>
      <c r="D139" s="22" t="n"/>
      <c r="E139" s="23" t="n"/>
      <c r="F139" s="24" t="n"/>
      <c r="G139" s="24" t="n"/>
      <c r="H139" s="22" t="n"/>
      <c r="I139" s="22" t="n"/>
      <c r="J139" s="24" t="n"/>
      <c r="K139" s="22" t="n"/>
      <c r="L139" s="24" t="n"/>
      <c r="M139" s="24" t="n"/>
      <c r="N139" s="23" t="n"/>
      <c r="O139" s="20">
        <f>IF(OR(E139="",N139=""),"",E139-N139)</f>
        <v/>
      </c>
      <c r="P139" s="22" t="n"/>
      <c r="Q139" s="22" t="n"/>
    </row>
    <row r="140" ht="38" customHeight="1">
      <c r="A140" s="16">
        <f>IF(H140="","","OB-"&amp;TEXT(ROW()-6,"000"))</f>
        <v/>
      </c>
      <c r="B140" s="22" t="n"/>
      <c r="C140" s="22" t="n"/>
      <c r="D140" s="22" t="n"/>
      <c r="E140" s="23" t="n"/>
      <c r="F140" s="24" t="n"/>
      <c r="G140" s="24" t="n"/>
      <c r="H140" s="22" t="n"/>
      <c r="I140" s="22" t="n"/>
      <c r="J140" s="24" t="n"/>
      <c r="K140" s="22" t="n"/>
      <c r="L140" s="24" t="n"/>
      <c r="M140" s="24" t="n"/>
      <c r="N140" s="23" t="n"/>
      <c r="O140" s="20">
        <f>IF(OR(E140="",N140=""),"",E140-N140)</f>
        <v/>
      </c>
      <c r="P140" s="22" t="n"/>
      <c r="Q140" s="22" t="n"/>
    </row>
    <row r="141" ht="38" customHeight="1">
      <c r="A141" s="16">
        <f>IF(H141="","","OB-"&amp;TEXT(ROW()-6,"000"))</f>
        <v/>
      </c>
      <c r="B141" s="22" t="n"/>
      <c r="C141" s="22" t="n"/>
      <c r="D141" s="22" t="n"/>
      <c r="E141" s="23" t="n"/>
      <c r="F141" s="24" t="n"/>
      <c r="G141" s="24" t="n"/>
      <c r="H141" s="22" t="n"/>
      <c r="I141" s="22" t="n"/>
      <c r="J141" s="24" t="n"/>
      <c r="K141" s="22" t="n"/>
      <c r="L141" s="24" t="n"/>
      <c r="M141" s="24" t="n"/>
      <c r="N141" s="23" t="n"/>
      <c r="O141" s="20">
        <f>IF(OR(E141="",N141=""),"",E141-N141)</f>
        <v/>
      </c>
      <c r="P141" s="22" t="n"/>
      <c r="Q141" s="22" t="n"/>
    </row>
    <row r="142" ht="38" customHeight="1">
      <c r="A142" s="16">
        <f>IF(H142="","","OB-"&amp;TEXT(ROW()-6,"000"))</f>
        <v/>
      </c>
      <c r="B142" s="22" t="n"/>
      <c r="C142" s="22" t="n"/>
      <c r="D142" s="22" t="n"/>
      <c r="E142" s="23" t="n"/>
      <c r="F142" s="24" t="n"/>
      <c r="G142" s="24" t="n"/>
      <c r="H142" s="22" t="n"/>
      <c r="I142" s="22" t="n"/>
      <c r="J142" s="24" t="n"/>
      <c r="K142" s="22" t="n"/>
      <c r="L142" s="24" t="n"/>
      <c r="M142" s="24" t="n"/>
      <c r="N142" s="23" t="n"/>
      <c r="O142" s="20">
        <f>IF(OR(E142="",N142=""),"",E142-N142)</f>
        <v/>
      </c>
      <c r="P142" s="22" t="n"/>
      <c r="Q142" s="22" t="n"/>
    </row>
    <row r="143" ht="38" customHeight="1">
      <c r="A143" s="16">
        <f>IF(H143="","","OB-"&amp;TEXT(ROW()-6,"000"))</f>
        <v/>
      </c>
      <c r="B143" s="22" t="n"/>
      <c r="C143" s="22" t="n"/>
      <c r="D143" s="22" t="n"/>
      <c r="E143" s="23" t="n"/>
      <c r="F143" s="24" t="n"/>
      <c r="G143" s="24" t="n"/>
      <c r="H143" s="22" t="n"/>
      <c r="I143" s="22" t="n"/>
      <c r="J143" s="24" t="n"/>
      <c r="K143" s="22" t="n"/>
      <c r="L143" s="24" t="n"/>
      <c r="M143" s="24" t="n"/>
      <c r="N143" s="23" t="n"/>
      <c r="O143" s="20">
        <f>IF(OR(E143="",N143=""),"",E143-N143)</f>
        <v/>
      </c>
      <c r="P143" s="22" t="n"/>
      <c r="Q143" s="22" t="n"/>
    </row>
    <row r="144" ht="38" customHeight="1">
      <c r="A144" s="16">
        <f>IF(H144="","","OB-"&amp;TEXT(ROW()-6,"000"))</f>
        <v/>
      </c>
      <c r="B144" s="22" t="n"/>
      <c r="C144" s="22" t="n"/>
      <c r="D144" s="22" t="n"/>
      <c r="E144" s="23" t="n"/>
      <c r="F144" s="24" t="n"/>
      <c r="G144" s="24" t="n"/>
      <c r="H144" s="22" t="n"/>
      <c r="I144" s="22" t="n"/>
      <c r="J144" s="24" t="n"/>
      <c r="K144" s="22" t="n"/>
      <c r="L144" s="24" t="n"/>
      <c r="M144" s="24" t="n"/>
      <c r="N144" s="23" t="n"/>
      <c r="O144" s="20">
        <f>IF(OR(E144="",N144=""),"",E144-N144)</f>
        <v/>
      </c>
      <c r="P144" s="22" t="n"/>
      <c r="Q144" s="22" t="n"/>
    </row>
    <row r="145" ht="38" customHeight="1">
      <c r="A145" s="16">
        <f>IF(H145="","","OB-"&amp;TEXT(ROW()-6,"000"))</f>
        <v/>
      </c>
      <c r="B145" s="22" t="n"/>
      <c r="C145" s="22" t="n"/>
      <c r="D145" s="22" t="n"/>
      <c r="E145" s="23" t="n"/>
      <c r="F145" s="24" t="n"/>
      <c r="G145" s="24" t="n"/>
      <c r="H145" s="22" t="n"/>
      <c r="I145" s="22" t="n"/>
      <c r="J145" s="24" t="n"/>
      <c r="K145" s="22" t="n"/>
      <c r="L145" s="24" t="n"/>
      <c r="M145" s="24" t="n"/>
      <c r="N145" s="23" t="n"/>
      <c r="O145" s="20">
        <f>IF(OR(E145="",N145=""),"",E145-N145)</f>
        <v/>
      </c>
      <c r="P145" s="22" t="n"/>
      <c r="Q145" s="22" t="n"/>
    </row>
    <row r="146" ht="38" customHeight="1">
      <c r="A146" s="16">
        <f>IF(H146="","","OB-"&amp;TEXT(ROW()-6,"000"))</f>
        <v/>
      </c>
      <c r="B146" s="22" t="n"/>
      <c r="C146" s="22" t="n"/>
      <c r="D146" s="22" t="n"/>
      <c r="E146" s="23" t="n"/>
      <c r="F146" s="24" t="n"/>
      <c r="G146" s="24" t="n"/>
      <c r="H146" s="22" t="n"/>
      <c r="I146" s="22" t="n"/>
      <c r="J146" s="24" t="n"/>
      <c r="K146" s="22" t="n"/>
      <c r="L146" s="24" t="n"/>
      <c r="M146" s="24" t="n"/>
      <c r="N146" s="23" t="n"/>
      <c r="O146" s="20">
        <f>IF(OR(E146="",N146=""),"",E146-N146)</f>
        <v/>
      </c>
      <c r="P146" s="22" t="n"/>
      <c r="Q146" s="22" t="n"/>
    </row>
    <row r="147" ht="38" customHeight="1">
      <c r="A147" s="16">
        <f>IF(H147="","","OB-"&amp;TEXT(ROW()-6,"000"))</f>
        <v/>
      </c>
      <c r="B147" s="22" t="n"/>
      <c r="C147" s="22" t="n"/>
      <c r="D147" s="22" t="n"/>
      <c r="E147" s="23" t="n"/>
      <c r="F147" s="24" t="n"/>
      <c r="G147" s="24" t="n"/>
      <c r="H147" s="22" t="n"/>
      <c r="I147" s="22" t="n"/>
      <c r="J147" s="24" t="n"/>
      <c r="K147" s="22" t="n"/>
      <c r="L147" s="24" t="n"/>
      <c r="M147" s="24" t="n"/>
      <c r="N147" s="23" t="n"/>
      <c r="O147" s="20">
        <f>IF(OR(E147="",N147=""),"",E147-N147)</f>
        <v/>
      </c>
      <c r="P147" s="22" t="n"/>
      <c r="Q147" s="22" t="n"/>
    </row>
    <row r="148" ht="38" customHeight="1">
      <c r="A148" s="16">
        <f>IF(H148="","","OB-"&amp;TEXT(ROW()-6,"000"))</f>
        <v/>
      </c>
      <c r="B148" s="22" t="n"/>
      <c r="C148" s="22" t="n"/>
      <c r="D148" s="22" t="n"/>
      <c r="E148" s="23" t="n"/>
      <c r="F148" s="24" t="n"/>
      <c r="G148" s="24" t="n"/>
      <c r="H148" s="22" t="n"/>
      <c r="I148" s="22" t="n"/>
      <c r="J148" s="24" t="n"/>
      <c r="K148" s="22" t="n"/>
      <c r="L148" s="24" t="n"/>
      <c r="M148" s="24" t="n"/>
      <c r="N148" s="23" t="n"/>
      <c r="O148" s="20">
        <f>IF(OR(E148="",N148=""),"",E148-N148)</f>
        <v/>
      </c>
      <c r="P148" s="22" t="n"/>
      <c r="Q148" s="22" t="n"/>
    </row>
    <row r="149" ht="38" customHeight="1">
      <c r="A149" s="16">
        <f>IF(H149="","","OB-"&amp;TEXT(ROW()-6,"000"))</f>
        <v/>
      </c>
      <c r="B149" s="22" t="n"/>
      <c r="C149" s="22" t="n"/>
      <c r="D149" s="22" t="n"/>
      <c r="E149" s="23" t="n"/>
      <c r="F149" s="24" t="n"/>
      <c r="G149" s="24" t="n"/>
      <c r="H149" s="22" t="n"/>
      <c r="I149" s="22" t="n"/>
      <c r="J149" s="24" t="n"/>
      <c r="K149" s="22" t="n"/>
      <c r="L149" s="24" t="n"/>
      <c r="M149" s="24" t="n"/>
      <c r="N149" s="23" t="n"/>
      <c r="O149" s="20">
        <f>IF(OR(E149="",N149=""),"",E149-N149)</f>
        <v/>
      </c>
      <c r="P149" s="22" t="n"/>
      <c r="Q149" s="22" t="n"/>
    </row>
    <row r="150" ht="38" customHeight="1">
      <c r="A150" s="16">
        <f>IF(H150="","","OB-"&amp;TEXT(ROW()-6,"000"))</f>
        <v/>
      </c>
      <c r="B150" s="22" t="n"/>
      <c r="C150" s="22" t="n"/>
      <c r="D150" s="22" t="n"/>
      <c r="E150" s="23" t="n"/>
      <c r="F150" s="24" t="n"/>
      <c r="G150" s="24" t="n"/>
      <c r="H150" s="22" t="n"/>
      <c r="I150" s="22" t="n"/>
      <c r="J150" s="24" t="n"/>
      <c r="K150" s="22" t="n"/>
      <c r="L150" s="24" t="n"/>
      <c r="M150" s="24" t="n"/>
      <c r="N150" s="23" t="n"/>
      <c r="O150" s="20">
        <f>IF(OR(E150="",N150=""),"",E150-N150)</f>
        <v/>
      </c>
      <c r="P150" s="22" t="n"/>
      <c r="Q150" s="22" t="n"/>
    </row>
    <row r="151" ht="38" customHeight="1">
      <c r="A151" s="16">
        <f>IF(H151="","","OB-"&amp;TEXT(ROW()-6,"000"))</f>
        <v/>
      </c>
      <c r="B151" s="22" t="n"/>
      <c r="C151" s="22" t="n"/>
      <c r="D151" s="22" t="n"/>
      <c r="E151" s="23" t="n"/>
      <c r="F151" s="24" t="n"/>
      <c r="G151" s="24" t="n"/>
      <c r="H151" s="22" t="n"/>
      <c r="I151" s="22" t="n"/>
      <c r="J151" s="24" t="n"/>
      <c r="K151" s="22" t="n"/>
      <c r="L151" s="24" t="n"/>
      <c r="M151" s="24" t="n"/>
      <c r="N151" s="23" t="n"/>
      <c r="O151" s="20">
        <f>IF(OR(E151="",N151=""),"",E151-N151)</f>
        <v/>
      </c>
      <c r="P151" s="22" t="n"/>
      <c r="Q151" s="22" t="n"/>
    </row>
    <row r="152" ht="38" customHeight="1">
      <c r="A152" s="16">
        <f>IF(H152="","","OB-"&amp;TEXT(ROW()-6,"000"))</f>
        <v/>
      </c>
      <c r="B152" s="22" t="n"/>
      <c r="C152" s="22" t="n"/>
      <c r="D152" s="22" t="n"/>
      <c r="E152" s="23" t="n"/>
      <c r="F152" s="24" t="n"/>
      <c r="G152" s="24" t="n"/>
      <c r="H152" s="22" t="n"/>
      <c r="I152" s="22" t="n"/>
      <c r="J152" s="24" t="n"/>
      <c r="K152" s="22" t="n"/>
      <c r="L152" s="24" t="n"/>
      <c r="M152" s="24" t="n"/>
      <c r="N152" s="23" t="n"/>
      <c r="O152" s="20">
        <f>IF(OR(E152="",N152=""),"",E152-N152)</f>
        <v/>
      </c>
      <c r="P152" s="22" t="n"/>
      <c r="Q152" s="22" t="n"/>
    </row>
    <row r="153" ht="38" customHeight="1">
      <c r="A153" s="16">
        <f>IF(H153="","","OB-"&amp;TEXT(ROW()-6,"000"))</f>
        <v/>
      </c>
      <c r="B153" s="22" t="n"/>
      <c r="C153" s="22" t="n"/>
      <c r="D153" s="22" t="n"/>
      <c r="E153" s="23" t="n"/>
      <c r="F153" s="24" t="n"/>
      <c r="G153" s="24" t="n"/>
      <c r="H153" s="22" t="n"/>
      <c r="I153" s="22" t="n"/>
      <c r="J153" s="24" t="n"/>
      <c r="K153" s="22" t="n"/>
      <c r="L153" s="24" t="n"/>
      <c r="M153" s="24" t="n"/>
      <c r="N153" s="23" t="n"/>
      <c r="O153" s="20">
        <f>IF(OR(E153="",N153=""),"",E153-N153)</f>
        <v/>
      </c>
      <c r="P153" s="22" t="n"/>
      <c r="Q153" s="22" t="n"/>
    </row>
    <row r="154" ht="38" customHeight="1">
      <c r="A154" s="16">
        <f>IF(H154="","","OB-"&amp;TEXT(ROW()-6,"000"))</f>
        <v/>
      </c>
      <c r="B154" s="22" t="n"/>
      <c r="C154" s="22" t="n"/>
      <c r="D154" s="22" t="n"/>
      <c r="E154" s="23" t="n"/>
      <c r="F154" s="24" t="n"/>
      <c r="G154" s="24" t="n"/>
      <c r="H154" s="22" t="n"/>
      <c r="I154" s="22" t="n"/>
      <c r="J154" s="24" t="n"/>
      <c r="K154" s="22" t="n"/>
      <c r="L154" s="24" t="n"/>
      <c r="M154" s="24" t="n"/>
      <c r="N154" s="23" t="n"/>
      <c r="O154" s="20">
        <f>IF(OR(E154="",N154=""),"",E154-N154)</f>
        <v/>
      </c>
      <c r="P154" s="22" t="n"/>
      <c r="Q154" s="22" t="n"/>
    </row>
    <row r="155" ht="38" customHeight="1">
      <c r="A155" s="16">
        <f>IF(H155="","","OB-"&amp;TEXT(ROW()-6,"000"))</f>
        <v/>
      </c>
      <c r="B155" s="22" t="n"/>
      <c r="C155" s="22" t="n"/>
      <c r="D155" s="22" t="n"/>
      <c r="E155" s="23" t="n"/>
      <c r="F155" s="24" t="n"/>
      <c r="G155" s="24" t="n"/>
      <c r="H155" s="22" t="n"/>
      <c r="I155" s="22" t="n"/>
      <c r="J155" s="24" t="n"/>
      <c r="K155" s="22" t="n"/>
      <c r="L155" s="24" t="n"/>
      <c r="M155" s="24" t="n"/>
      <c r="N155" s="23" t="n"/>
      <c r="O155" s="20">
        <f>IF(OR(E155="",N155=""),"",E155-N155)</f>
        <v/>
      </c>
      <c r="P155" s="22" t="n"/>
      <c r="Q155" s="22" t="n"/>
    </row>
    <row r="156" ht="38" customHeight="1">
      <c r="A156" s="16">
        <f>IF(H156="","","OB-"&amp;TEXT(ROW()-6,"000"))</f>
        <v/>
      </c>
      <c r="B156" s="22" t="n"/>
      <c r="C156" s="22" t="n"/>
      <c r="D156" s="22" t="n"/>
      <c r="E156" s="23" t="n"/>
      <c r="F156" s="24" t="n"/>
      <c r="G156" s="24" t="n"/>
      <c r="H156" s="22" t="n"/>
      <c r="I156" s="22" t="n"/>
      <c r="J156" s="24" t="n"/>
      <c r="K156" s="22" t="n"/>
      <c r="L156" s="24" t="n"/>
      <c r="M156" s="24" t="n"/>
      <c r="N156" s="23" t="n"/>
      <c r="O156" s="20">
        <f>IF(OR(E156="",N156=""),"",E156-N156)</f>
        <v/>
      </c>
      <c r="P156" s="22" t="n"/>
      <c r="Q156" s="22" t="n"/>
    </row>
    <row r="157" ht="38" customHeight="1">
      <c r="A157" s="16">
        <f>IF(H157="","","OB-"&amp;TEXT(ROW()-6,"000"))</f>
        <v/>
      </c>
      <c r="B157" s="22" t="n"/>
      <c r="C157" s="22" t="n"/>
      <c r="D157" s="22" t="n"/>
      <c r="E157" s="23" t="n"/>
      <c r="F157" s="24" t="n"/>
      <c r="G157" s="24" t="n"/>
      <c r="H157" s="22" t="n"/>
      <c r="I157" s="22" t="n"/>
      <c r="J157" s="24" t="n"/>
      <c r="K157" s="22" t="n"/>
      <c r="L157" s="24" t="n"/>
      <c r="M157" s="24" t="n"/>
      <c r="N157" s="23" t="n"/>
      <c r="O157" s="20">
        <f>IF(OR(E157="",N157=""),"",E157-N157)</f>
        <v/>
      </c>
      <c r="P157" s="22" t="n"/>
      <c r="Q157" s="22" t="n"/>
    </row>
    <row r="158" ht="38" customHeight="1">
      <c r="A158" s="16">
        <f>IF(H158="","","OB-"&amp;TEXT(ROW()-6,"000"))</f>
        <v/>
      </c>
      <c r="B158" s="22" t="n"/>
      <c r="C158" s="22" t="n"/>
      <c r="D158" s="22" t="n"/>
      <c r="E158" s="23" t="n"/>
      <c r="F158" s="24" t="n"/>
      <c r="G158" s="24" t="n"/>
      <c r="H158" s="22" t="n"/>
      <c r="I158" s="22" t="n"/>
      <c r="J158" s="24" t="n"/>
      <c r="K158" s="22" t="n"/>
      <c r="L158" s="24" t="n"/>
      <c r="M158" s="24" t="n"/>
      <c r="N158" s="23" t="n"/>
      <c r="O158" s="20">
        <f>IF(OR(E158="",N158=""),"",E158-N158)</f>
        <v/>
      </c>
      <c r="P158" s="22" t="n"/>
      <c r="Q158" s="22" t="n"/>
    </row>
    <row r="159" ht="38" customHeight="1">
      <c r="A159" s="16">
        <f>IF(H159="","","OB-"&amp;TEXT(ROW()-6,"000"))</f>
        <v/>
      </c>
      <c r="B159" s="22" t="n"/>
      <c r="C159" s="22" t="n"/>
      <c r="D159" s="22" t="n"/>
      <c r="E159" s="23" t="n"/>
      <c r="F159" s="24" t="n"/>
      <c r="G159" s="24" t="n"/>
      <c r="H159" s="22" t="n"/>
      <c r="I159" s="22" t="n"/>
      <c r="J159" s="24" t="n"/>
      <c r="K159" s="22" t="n"/>
      <c r="L159" s="24" t="n"/>
      <c r="M159" s="24" t="n"/>
      <c r="N159" s="23" t="n"/>
      <c r="O159" s="20">
        <f>IF(OR(E159="",N159=""),"",E159-N159)</f>
        <v/>
      </c>
      <c r="P159" s="22" t="n"/>
      <c r="Q159" s="22" t="n"/>
    </row>
    <row r="160" ht="38" customHeight="1">
      <c r="A160" s="16">
        <f>IF(H160="","","OB-"&amp;TEXT(ROW()-6,"000"))</f>
        <v/>
      </c>
      <c r="B160" s="22" t="n"/>
      <c r="C160" s="22" t="n"/>
      <c r="D160" s="22" t="n"/>
      <c r="E160" s="23" t="n"/>
      <c r="F160" s="24" t="n"/>
      <c r="G160" s="24" t="n"/>
      <c r="H160" s="22" t="n"/>
      <c r="I160" s="22" t="n"/>
      <c r="J160" s="24" t="n"/>
      <c r="K160" s="22" t="n"/>
      <c r="L160" s="24" t="n"/>
      <c r="M160" s="24" t="n"/>
      <c r="N160" s="23" t="n"/>
      <c r="O160" s="20">
        <f>IF(OR(E160="",N160=""),"",E160-N160)</f>
        <v/>
      </c>
      <c r="P160" s="22" t="n"/>
      <c r="Q160" s="22" t="n"/>
    </row>
    <row r="161" ht="38" customHeight="1">
      <c r="A161" s="16">
        <f>IF(H161="","","OB-"&amp;TEXT(ROW()-6,"000"))</f>
        <v/>
      </c>
      <c r="B161" s="22" t="n"/>
      <c r="C161" s="22" t="n"/>
      <c r="D161" s="22" t="n"/>
      <c r="E161" s="23" t="n"/>
      <c r="F161" s="24" t="n"/>
      <c r="G161" s="24" t="n"/>
      <c r="H161" s="22" t="n"/>
      <c r="I161" s="22" t="n"/>
      <c r="J161" s="24" t="n"/>
      <c r="K161" s="22" t="n"/>
      <c r="L161" s="24" t="n"/>
      <c r="M161" s="24" t="n"/>
      <c r="N161" s="23" t="n"/>
      <c r="O161" s="20">
        <f>IF(OR(E161="",N161=""),"",E161-N161)</f>
        <v/>
      </c>
      <c r="P161" s="22" t="n"/>
      <c r="Q161" s="22" t="n"/>
    </row>
    <row r="162" ht="38" customHeight="1">
      <c r="A162" s="16">
        <f>IF(H162="","","OB-"&amp;TEXT(ROW()-6,"000"))</f>
        <v/>
      </c>
      <c r="B162" s="22" t="n"/>
      <c r="C162" s="22" t="n"/>
      <c r="D162" s="22" t="n"/>
      <c r="E162" s="23" t="n"/>
      <c r="F162" s="24" t="n"/>
      <c r="G162" s="24" t="n"/>
      <c r="H162" s="22" t="n"/>
      <c r="I162" s="22" t="n"/>
      <c r="J162" s="24" t="n"/>
      <c r="K162" s="22" t="n"/>
      <c r="L162" s="24" t="n"/>
      <c r="M162" s="24" t="n"/>
      <c r="N162" s="23" t="n"/>
      <c r="O162" s="20">
        <f>IF(OR(E162="",N162=""),"",E162-N162)</f>
        <v/>
      </c>
      <c r="P162" s="22" t="n"/>
      <c r="Q162" s="22" t="n"/>
    </row>
    <row r="163" ht="38" customHeight="1">
      <c r="A163" s="16">
        <f>IF(H163="","","OB-"&amp;TEXT(ROW()-6,"000"))</f>
        <v/>
      </c>
      <c r="B163" s="22" t="n"/>
      <c r="C163" s="22" t="n"/>
      <c r="D163" s="22" t="n"/>
      <c r="E163" s="23" t="n"/>
      <c r="F163" s="24" t="n"/>
      <c r="G163" s="24" t="n"/>
      <c r="H163" s="22" t="n"/>
      <c r="I163" s="22" t="n"/>
      <c r="J163" s="24" t="n"/>
      <c r="K163" s="22" t="n"/>
      <c r="L163" s="24" t="n"/>
      <c r="M163" s="24" t="n"/>
      <c r="N163" s="23" t="n"/>
      <c r="O163" s="20">
        <f>IF(OR(E163="",N163=""),"",E163-N163)</f>
        <v/>
      </c>
      <c r="P163" s="22" t="n"/>
      <c r="Q163" s="22" t="n"/>
    </row>
    <row r="164" ht="38" customHeight="1">
      <c r="A164" s="16">
        <f>IF(H164="","","OB-"&amp;TEXT(ROW()-6,"000"))</f>
        <v/>
      </c>
      <c r="B164" s="22" t="n"/>
      <c r="C164" s="22" t="n"/>
      <c r="D164" s="22" t="n"/>
      <c r="E164" s="23" t="n"/>
      <c r="F164" s="24" t="n"/>
      <c r="G164" s="24" t="n"/>
      <c r="H164" s="22" t="n"/>
      <c r="I164" s="22" t="n"/>
      <c r="J164" s="24" t="n"/>
      <c r="K164" s="22" t="n"/>
      <c r="L164" s="24" t="n"/>
      <c r="M164" s="24" t="n"/>
      <c r="N164" s="23" t="n"/>
      <c r="O164" s="20">
        <f>IF(OR(E164="",N164=""),"",E164-N164)</f>
        <v/>
      </c>
      <c r="P164" s="22" t="n"/>
      <c r="Q164" s="22" t="n"/>
    </row>
    <row r="165" ht="38" customHeight="1">
      <c r="A165" s="16">
        <f>IF(H165="","","OB-"&amp;TEXT(ROW()-6,"000"))</f>
        <v/>
      </c>
      <c r="B165" s="22" t="n"/>
      <c r="C165" s="22" t="n"/>
      <c r="D165" s="22" t="n"/>
      <c r="E165" s="23" t="n"/>
      <c r="F165" s="24" t="n"/>
      <c r="G165" s="24" t="n"/>
      <c r="H165" s="22" t="n"/>
      <c r="I165" s="22" t="n"/>
      <c r="J165" s="24" t="n"/>
      <c r="K165" s="22" t="n"/>
      <c r="L165" s="24" t="n"/>
      <c r="M165" s="24" t="n"/>
      <c r="N165" s="23" t="n"/>
      <c r="O165" s="20">
        <f>IF(OR(E165="",N165=""),"",E165-N165)</f>
        <v/>
      </c>
      <c r="P165" s="22" t="n"/>
      <c r="Q165" s="22" t="n"/>
    </row>
    <row r="166" ht="38" customHeight="1">
      <c r="A166" s="16">
        <f>IF(H166="","","OB-"&amp;TEXT(ROW()-6,"000"))</f>
        <v/>
      </c>
      <c r="B166" s="22" t="n"/>
      <c r="C166" s="22" t="n"/>
      <c r="D166" s="22" t="n"/>
      <c r="E166" s="23" t="n"/>
      <c r="F166" s="24" t="n"/>
      <c r="G166" s="24" t="n"/>
      <c r="H166" s="22" t="n"/>
      <c r="I166" s="22" t="n"/>
      <c r="J166" s="24" t="n"/>
      <c r="K166" s="22" t="n"/>
      <c r="L166" s="24" t="n"/>
      <c r="M166" s="24" t="n"/>
      <c r="N166" s="23" t="n"/>
      <c r="O166" s="20">
        <f>IF(OR(E166="",N166=""),"",E166-N166)</f>
        <v/>
      </c>
      <c r="P166" s="22" t="n"/>
      <c r="Q166" s="22" t="n"/>
    </row>
    <row r="167" ht="38" customHeight="1">
      <c r="A167" s="16">
        <f>IF(H167="","","OB-"&amp;TEXT(ROW()-6,"000"))</f>
        <v/>
      </c>
      <c r="B167" s="22" t="n"/>
      <c r="C167" s="22" t="n"/>
      <c r="D167" s="22" t="n"/>
      <c r="E167" s="23" t="n"/>
      <c r="F167" s="24" t="n"/>
      <c r="G167" s="24" t="n"/>
      <c r="H167" s="22" t="n"/>
      <c r="I167" s="22" t="n"/>
      <c r="J167" s="24" t="n"/>
      <c r="K167" s="22" t="n"/>
      <c r="L167" s="24" t="n"/>
      <c r="M167" s="24" t="n"/>
      <c r="N167" s="23" t="n"/>
      <c r="O167" s="20">
        <f>IF(OR(E167="",N167=""),"",E167-N167)</f>
        <v/>
      </c>
      <c r="P167" s="22" t="n"/>
      <c r="Q167" s="22" t="n"/>
    </row>
    <row r="168" ht="38" customHeight="1">
      <c r="A168" s="16">
        <f>IF(H168="","","OB-"&amp;TEXT(ROW()-6,"000"))</f>
        <v/>
      </c>
      <c r="B168" s="22" t="n"/>
      <c r="C168" s="22" t="n"/>
      <c r="D168" s="22" t="n"/>
      <c r="E168" s="23" t="n"/>
      <c r="F168" s="24" t="n"/>
      <c r="G168" s="24" t="n"/>
      <c r="H168" s="22" t="n"/>
      <c r="I168" s="22" t="n"/>
      <c r="J168" s="24" t="n"/>
      <c r="K168" s="22" t="n"/>
      <c r="L168" s="24" t="n"/>
      <c r="M168" s="24" t="n"/>
      <c r="N168" s="23" t="n"/>
      <c r="O168" s="20">
        <f>IF(OR(E168="",N168=""),"",E168-N168)</f>
        <v/>
      </c>
      <c r="P168" s="22" t="n"/>
      <c r="Q168" s="22" t="n"/>
    </row>
    <row r="169" ht="38" customHeight="1">
      <c r="A169" s="16">
        <f>IF(H169="","","OB-"&amp;TEXT(ROW()-6,"000"))</f>
        <v/>
      </c>
      <c r="B169" s="22" t="n"/>
      <c r="C169" s="22" t="n"/>
      <c r="D169" s="22" t="n"/>
      <c r="E169" s="23" t="n"/>
      <c r="F169" s="24" t="n"/>
      <c r="G169" s="24" t="n"/>
      <c r="H169" s="22" t="n"/>
      <c r="I169" s="22" t="n"/>
      <c r="J169" s="24" t="n"/>
      <c r="K169" s="22" t="n"/>
      <c r="L169" s="24" t="n"/>
      <c r="M169" s="24" t="n"/>
      <c r="N169" s="23" t="n"/>
      <c r="O169" s="20">
        <f>IF(OR(E169="",N169=""),"",E169-N169)</f>
        <v/>
      </c>
      <c r="P169" s="22" t="n"/>
      <c r="Q169" s="22" t="n"/>
    </row>
    <row r="170" ht="38" customHeight="1">
      <c r="A170" s="16">
        <f>IF(H170="","","OB-"&amp;TEXT(ROW()-6,"000"))</f>
        <v/>
      </c>
      <c r="B170" s="22" t="n"/>
      <c r="C170" s="22" t="n"/>
      <c r="D170" s="22" t="n"/>
      <c r="E170" s="23" t="n"/>
      <c r="F170" s="24" t="n"/>
      <c r="G170" s="24" t="n"/>
      <c r="H170" s="22" t="n"/>
      <c r="I170" s="22" t="n"/>
      <c r="J170" s="24" t="n"/>
      <c r="K170" s="22" t="n"/>
      <c r="L170" s="24" t="n"/>
      <c r="M170" s="24" t="n"/>
      <c r="N170" s="23" t="n"/>
      <c r="O170" s="20">
        <f>IF(OR(E170="",N170=""),"",E170-N170)</f>
        <v/>
      </c>
      <c r="P170" s="22" t="n"/>
      <c r="Q170" s="22" t="n"/>
    </row>
    <row r="171" ht="38" customHeight="1">
      <c r="A171" s="16">
        <f>IF(H171="","","OB-"&amp;TEXT(ROW()-6,"000"))</f>
        <v/>
      </c>
      <c r="B171" s="22" t="n"/>
      <c r="C171" s="22" t="n"/>
      <c r="D171" s="22" t="n"/>
      <c r="E171" s="23" t="n"/>
      <c r="F171" s="24" t="n"/>
      <c r="G171" s="24" t="n"/>
      <c r="H171" s="22" t="n"/>
      <c r="I171" s="22" t="n"/>
      <c r="J171" s="24" t="n"/>
      <c r="K171" s="22" t="n"/>
      <c r="L171" s="24" t="n"/>
      <c r="M171" s="24" t="n"/>
      <c r="N171" s="23" t="n"/>
      <c r="O171" s="20">
        <f>IF(OR(E171="",N171=""),"",E171-N171)</f>
        <v/>
      </c>
      <c r="P171" s="22" t="n"/>
      <c r="Q171" s="22" t="n"/>
    </row>
    <row r="172" ht="38" customHeight="1">
      <c r="A172" s="16">
        <f>IF(H172="","","OB-"&amp;TEXT(ROW()-6,"000"))</f>
        <v/>
      </c>
      <c r="B172" s="22" t="n"/>
      <c r="C172" s="22" t="n"/>
      <c r="D172" s="22" t="n"/>
      <c r="E172" s="23" t="n"/>
      <c r="F172" s="24" t="n"/>
      <c r="G172" s="24" t="n"/>
      <c r="H172" s="22" t="n"/>
      <c r="I172" s="22" t="n"/>
      <c r="J172" s="24" t="n"/>
      <c r="K172" s="22" t="n"/>
      <c r="L172" s="24" t="n"/>
      <c r="M172" s="24" t="n"/>
      <c r="N172" s="23" t="n"/>
      <c r="O172" s="20">
        <f>IF(OR(E172="",N172=""),"",E172-N172)</f>
        <v/>
      </c>
      <c r="P172" s="22" t="n"/>
      <c r="Q172" s="22" t="n"/>
    </row>
    <row r="173" ht="38" customHeight="1">
      <c r="A173" s="16">
        <f>IF(H173="","","OB-"&amp;TEXT(ROW()-6,"000"))</f>
        <v/>
      </c>
      <c r="B173" s="22" t="n"/>
      <c r="C173" s="22" t="n"/>
      <c r="D173" s="22" t="n"/>
      <c r="E173" s="23" t="n"/>
      <c r="F173" s="24" t="n"/>
      <c r="G173" s="24" t="n"/>
      <c r="H173" s="22" t="n"/>
      <c r="I173" s="22" t="n"/>
      <c r="J173" s="24" t="n"/>
      <c r="K173" s="22" t="n"/>
      <c r="L173" s="24" t="n"/>
      <c r="M173" s="24" t="n"/>
      <c r="N173" s="23" t="n"/>
      <c r="O173" s="20">
        <f>IF(OR(E173="",N173=""),"",E173-N173)</f>
        <v/>
      </c>
      <c r="P173" s="22" t="n"/>
      <c r="Q173" s="22" t="n"/>
    </row>
    <row r="174" ht="38" customHeight="1">
      <c r="A174" s="16">
        <f>IF(H174="","","OB-"&amp;TEXT(ROW()-6,"000"))</f>
        <v/>
      </c>
      <c r="B174" s="22" t="n"/>
      <c r="C174" s="22" t="n"/>
      <c r="D174" s="22" t="n"/>
      <c r="E174" s="23" t="n"/>
      <c r="F174" s="24" t="n"/>
      <c r="G174" s="24" t="n"/>
      <c r="H174" s="22" t="n"/>
      <c r="I174" s="22" t="n"/>
      <c r="J174" s="24" t="n"/>
      <c r="K174" s="22" t="n"/>
      <c r="L174" s="24" t="n"/>
      <c r="M174" s="24" t="n"/>
      <c r="N174" s="23" t="n"/>
      <c r="O174" s="20">
        <f>IF(OR(E174="",N174=""),"",E174-N174)</f>
        <v/>
      </c>
      <c r="P174" s="22" t="n"/>
      <c r="Q174" s="22" t="n"/>
    </row>
    <row r="175" ht="38" customHeight="1">
      <c r="A175" s="16">
        <f>IF(H175="","","OB-"&amp;TEXT(ROW()-6,"000"))</f>
        <v/>
      </c>
      <c r="B175" s="22" t="n"/>
      <c r="C175" s="22" t="n"/>
      <c r="D175" s="22" t="n"/>
      <c r="E175" s="23" t="n"/>
      <c r="F175" s="24" t="n"/>
      <c r="G175" s="24" t="n"/>
      <c r="H175" s="22" t="n"/>
      <c r="I175" s="22" t="n"/>
      <c r="J175" s="24" t="n"/>
      <c r="K175" s="22" t="n"/>
      <c r="L175" s="24" t="n"/>
      <c r="M175" s="24" t="n"/>
      <c r="N175" s="23" t="n"/>
      <c r="O175" s="20">
        <f>IF(OR(E175="",N175=""),"",E175-N175)</f>
        <v/>
      </c>
      <c r="P175" s="22" t="n"/>
      <c r="Q175" s="22" t="n"/>
    </row>
    <row r="176" ht="38" customHeight="1">
      <c r="A176" s="16">
        <f>IF(H176="","","OB-"&amp;TEXT(ROW()-6,"000"))</f>
        <v/>
      </c>
      <c r="B176" s="22" t="n"/>
      <c r="C176" s="22" t="n"/>
      <c r="D176" s="22" t="n"/>
      <c r="E176" s="23" t="n"/>
      <c r="F176" s="24" t="n"/>
      <c r="G176" s="24" t="n"/>
      <c r="H176" s="22" t="n"/>
      <c r="I176" s="22" t="n"/>
      <c r="J176" s="24" t="n"/>
      <c r="K176" s="22" t="n"/>
      <c r="L176" s="24" t="n"/>
      <c r="M176" s="24" t="n"/>
      <c r="N176" s="23" t="n"/>
      <c r="O176" s="20">
        <f>IF(OR(E176="",N176=""),"",E176-N176)</f>
        <v/>
      </c>
      <c r="P176" s="22" t="n"/>
      <c r="Q176" s="22" t="n"/>
    </row>
    <row r="177" ht="38" customHeight="1">
      <c r="A177" s="16">
        <f>IF(H177="","","OB-"&amp;TEXT(ROW()-6,"000"))</f>
        <v/>
      </c>
      <c r="B177" s="22" t="n"/>
      <c r="C177" s="22" t="n"/>
      <c r="D177" s="22" t="n"/>
      <c r="E177" s="23" t="n"/>
      <c r="F177" s="24" t="n"/>
      <c r="G177" s="24" t="n"/>
      <c r="H177" s="22" t="n"/>
      <c r="I177" s="22" t="n"/>
      <c r="J177" s="24" t="n"/>
      <c r="K177" s="22" t="n"/>
      <c r="L177" s="24" t="n"/>
      <c r="M177" s="24" t="n"/>
      <c r="N177" s="23" t="n"/>
      <c r="O177" s="20">
        <f>IF(OR(E177="",N177=""),"",E177-N177)</f>
        <v/>
      </c>
      <c r="P177" s="22" t="n"/>
      <c r="Q177" s="22" t="n"/>
    </row>
    <row r="178" ht="38" customHeight="1">
      <c r="A178" s="16">
        <f>IF(H178="","","OB-"&amp;TEXT(ROW()-6,"000"))</f>
        <v/>
      </c>
      <c r="B178" s="22" t="n"/>
      <c r="C178" s="22" t="n"/>
      <c r="D178" s="22" t="n"/>
      <c r="E178" s="23" t="n"/>
      <c r="F178" s="24" t="n"/>
      <c r="G178" s="24" t="n"/>
      <c r="H178" s="22" t="n"/>
      <c r="I178" s="22" t="n"/>
      <c r="J178" s="24" t="n"/>
      <c r="K178" s="22" t="n"/>
      <c r="L178" s="24" t="n"/>
      <c r="M178" s="24" t="n"/>
      <c r="N178" s="23" t="n"/>
      <c r="O178" s="20">
        <f>IF(OR(E178="",N178=""),"",E178-N178)</f>
        <v/>
      </c>
      <c r="P178" s="22" t="n"/>
      <c r="Q178" s="22" t="n"/>
    </row>
    <row r="179" ht="38" customHeight="1">
      <c r="A179" s="16">
        <f>IF(H179="","","OB-"&amp;TEXT(ROW()-6,"000"))</f>
        <v/>
      </c>
      <c r="B179" s="22" t="n"/>
      <c r="C179" s="22" t="n"/>
      <c r="D179" s="22" t="n"/>
      <c r="E179" s="23" t="n"/>
      <c r="F179" s="24" t="n"/>
      <c r="G179" s="24" t="n"/>
      <c r="H179" s="22" t="n"/>
      <c r="I179" s="22" t="n"/>
      <c r="J179" s="24" t="n"/>
      <c r="K179" s="22" t="n"/>
      <c r="L179" s="24" t="n"/>
      <c r="M179" s="24" t="n"/>
      <c r="N179" s="23" t="n"/>
      <c r="O179" s="20">
        <f>IF(OR(E179="",N179=""),"",E179-N179)</f>
        <v/>
      </c>
      <c r="P179" s="22" t="n"/>
      <c r="Q179" s="22" t="n"/>
    </row>
    <row r="180" ht="38" customHeight="1">
      <c r="A180" s="16">
        <f>IF(H180="","","OB-"&amp;TEXT(ROW()-6,"000"))</f>
        <v/>
      </c>
      <c r="B180" s="22" t="n"/>
      <c r="C180" s="22" t="n"/>
      <c r="D180" s="22" t="n"/>
      <c r="E180" s="23" t="n"/>
      <c r="F180" s="24" t="n"/>
      <c r="G180" s="24" t="n"/>
      <c r="H180" s="22" t="n"/>
      <c r="I180" s="22" t="n"/>
      <c r="J180" s="24" t="n"/>
      <c r="K180" s="22" t="n"/>
      <c r="L180" s="24" t="n"/>
      <c r="M180" s="24" t="n"/>
      <c r="N180" s="23" t="n"/>
      <c r="O180" s="20">
        <f>IF(OR(E180="",N180=""),"",E180-N180)</f>
        <v/>
      </c>
      <c r="P180" s="22" t="n"/>
      <c r="Q180" s="22" t="n"/>
    </row>
    <row r="181" ht="38" customHeight="1">
      <c r="A181" s="16">
        <f>IF(H181="","","OB-"&amp;TEXT(ROW()-6,"000"))</f>
        <v/>
      </c>
      <c r="B181" s="22" t="n"/>
      <c r="C181" s="22" t="n"/>
      <c r="D181" s="22" t="n"/>
      <c r="E181" s="23" t="n"/>
      <c r="F181" s="24" t="n"/>
      <c r="G181" s="24" t="n"/>
      <c r="H181" s="22" t="n"/>
      <c r="I181" s="22" t="n"/>
      <c r="J181" s="24" t="n"/>
      <c r="K181" s="22" t="n"/>
      <c r="L181" s="24" t="n"/>
      <c r="M181" s="24" t="n"/>
      <c r="N181" s="23" t="n"/>
      <c r="O181" s="20">
        <f>IF(OR(E181="",N181=""),"",E181-N181)</f>
        <v/>
      </c>
      <c r="P181" s="22" t="n"/>
      <c r="Q181" s="22" t="n"/>
    </row>
    <row r="182" ht="38" customHeight="1">
      <c r="A182" s="16">
        <f>IF(H182="","","OB-"&amp;TEXT(ROW()-6,"000"))</f>
        <v/>
      </c>
      <c r="B182" s="22" t="n"/>
      <c r="C182" s="22" t="n"/>
      <c r="D182" s="22" t="n"/>
      <c r="E182" s="23" t="n"/>
      <c r="F182" s="24" t="n"/>
      <c r="G182" s="24" t="n"/>
      <c r="H182" s="22" t="n"/>
      <c r="I182" s="22" t="n"/>
      <c r="J182" s="24" t="n"/>
      <c r="K182" s="22" t="n"/>
      <c r="L182" s="24" t="n"/>
      <c r="M182" s="24" t="n"/>
      <c r="N182" s="23" t="n"/>
      <c r="O182" s="20">
        <f>IF(OR(E182="",N182=""),"",E182-N182)</f>
        <v/>
      </c>
      <c r="P182" s="22" t="n"/>
      <c r="Q182" s="22" t="n"/>
    </row>
    <row r="183" ht="38" customHeight="1">
      <c r="A183" s="16">
        <f>IF(H183="","","OB-"&amp;TEXT(ROW()-6,"000"))</f>
        <v/>
      </c>
      <c r="B183" s="22" t="n"/>
      <c r="C183" s="22" t="n"/>
      <c r="D183" s="22" t="n"/>
      <c r="E183" s="23" t="n"/>
      <c r="F183" s="24" t="n"/>
      <c r="G183" s="24" t="n"/>
      <c r="H183" s="22" t="n"/>
      <c r="I183" s="22" t="n"/>
      <c r="J183" s="24" t="n"/>
      <c r="K183" s="22" t="n"/>
      <c r="L183" s="24" t="n"/>
      <c r="M183" s="24" t="n"/>
      <c r="N183" s="23" t="n"/>
      <c r="O183" s="20">
        <f>IF(OR(E183="",N183=""),"",E183-N183)</f>
        <v/>
      </c>
      <c r="P183" s="22" t="n"/>
      <c r="Q183" s="22" t="n"/>
    </row>
    <row r="184" ht="38" customHeight="1">
      <c r="A184" s="16">
        <f>IF(H184="","","OB-"&amp;TEXT(ROW()-6,"000"))</f>
        <v/>
      </c>
      <c r="B184" s="22" t="n"/>
      <c r="C184" s="22" t="n"/>
      <c r="D184" s="22" t="n"/>
      <c r="E184" s="23" t="n"/>
      <c r="F184" s="24" t="n"/>
      <c r="G184" s="24" t="n"/>
      <c r="H184" s="22" t="n"/>
      <c r="I184" s="22" t="n"/>
      <c r="J184" s="24" t="n"/>
      <c r="K184" s="22" t="n"/>
      <c r="L184" s="24" t="n"/>
      <c r="M184" s="24" t="n"/>
      <c r="N184" s="23" t="n"/>
      <c r="O184" s="20">
        <f>IF(OR(E184="",N184=""),"",E184-N184)</f>
        <v/>
      </c>
      <c r="P184" s="22" t="n"/>
      <c r="Q184" s="22" t="n"/>
    </row>
    <row r="185" ht="38" customHeight="1">
      <c r="A185" s="16">
        <f>IF(H185="","","OB-"&amp;TEXT(ROW()-6,"000"))</f>
        <v/>
      </c>
      <c r="B185" s="22" t="n"/>
      <c r="C185" s="22" t="n"/>
      <c r="D185" s="22" t="n"/>
      <c r="E185" s="23" t="n"/>
      <c r="F185" s="24" t="n"/>
      <c r="G185" s="24" t="n"/>
      <c r="H185" s="22" t="n"/>
      <c r="I185" s="22" t="n"/>
      <c r="J185" s="24" t="n"/>
      <c r="K185" s="22" t="n"/>
      <c r="L185" s="24" t="n"/>
      <c r="M185" s="24" t="n"/>
      <c r="N185" s="23" t="n"/>
      <c r="O185" s="20">
        <f>IF(OR(E185="",N185=""),"",E185-N185)</f>
        <v/>
      </c>
      <c r="P185" s="22" t="n"/>
      <c r="Q185" s="22" t="n"/>
    </row>
    <row r="186" ht="38" customHeight="1">
      <c r="A186" s="16">
        <f>IF(H186="","","OB-"&amp;TEXT(ROW()-6,"000"))</f>
        <v/>
      </c>
      <c r="B186" s="22" t="n"/>
      <c r="C186" s="22" t="n"/>
      <c r="D186" s="22" t="n"/>
      <c r="E186" s="23" t="n"/>
      <c r="F186" s="24" t="n"/>
      <c r="G186" s="24" t="n"/>
      <c r="H186" s="22" t="n"/>
      <c r="I186" s="22" t="n"/>
      <c r="J186" s="24" t="n"/>
      <c r="K186" s="22" t="n"/>
      <c r="L186" s="24" t="n"/>
      <c r="M186" s="24" t="n"/>
      <c r="N186" s="23" t="n"/>
      <c r="O186" s="20">
        <f>IF(OR(E186="",N186=""),"",E186-N186)</f>
        <v/>
      </c>
      <c r="P186" s="22" t="n"/>
      <c r="Q186" s="22" t="n"/>
    </row>
    <row r="187" ht="38" customHeight="1">
      <c r="A187" s="16">
        <f>IF(H187="","","OB-"&amp;TEXT(ROW()-6,"000"))</f>
        <v/>
      </c>
      <c r="B187" s="22" t="n"/>
      <c r="C187" s="22" t="n"/>
      <c r="D187" s="22" t="n"/>
      <c r="E187" s="23" t="n"/>
      <c r="F187" s="24" t="n"/>
      <c r="G187" s="24" t="n"/>
      <c r="H187" s="22" t="n"/>
      <c r="I187" s="22" t="n"/>
      <c r="J187" s="24" t="n"/>
      <c r="K187" s="22" t="n"/>
      <c r="L187" s="24" t="n"/>
      <c r="M187" s="24" t="n"/>
      <c r="N187" s="23" t="n"/>
      <c r="O187" s="20">
        <f>IF(OR(E187="",N187=""),"",E187-N187)</f>
        <v/>
      </c>
      <c r="P187" s="22" t="n"/>
      <c r="Q187" s="22" t="n"/>
    </row>
    <row r="188" ht="38" customHeight="1">
      <c r="A188" s="16">
        <f>IF(H188="","","OB-"&amp;TEXT(ROW()-6,"000"))</f>
        <v/>
      </c>
      <c r="B188" s="22" t="n"/>
      <c r="C188" s="22" t="n"/>
      <c r="D188" s="22" t="n"/>
      <c r="E188" s="23" t="n"/>
      <c r="F188" s="24" t="n"/>
      <c r="G188" s="24" t="n"/>
      <c r="H188" s="22" t="n"/>
      <c r="I188" s="22" t="n"/>
      <c r="J188" s="24" t="n"/>
      <c r="K188" s="22" t="n"/>
      <c r="L188" s="24" t="n"/>
      <c r="M188" s="24" t="n"/>
      <c r="N188" s="23" t="n"/>
      <c r="O188" s="20">
        <f>IF(OR(E188="",N188=""),"",E188-N188)</f>
        <v/>
      </c>
      <c r="P188" s="22" t="n"/>
      <c r="Q188" s="22" t="n"/>
    </row>
    <row r="189" ht="38" customHeight="1">
      <c r="A189" s="16">
        <f>IF(H189="","","OB-"&amp;TEXT(ROW()-6,"000"))</f>
        <v/>
      </c>
      <c r="B189" s="22" t="n"/>
      <c r="C189" s="22" t="n"/>
      <c r="D189" s="22" t="n"/>
      <c r="E189" s="23" t="n"/>
      <c r="F189" s="24" t="n"/>
      <c r="G189" s="24" t="n"/>
      <c r="H189" s="22" t="n"/>
      <c r="I189" s="22" t="n"/>
      <c r="J189" s="24" t="n"/>
      <c r="K189" s="22" t="n"/>
      <c r="L189" s="24" t="n"/>
      <c r="M189" s="24" t="n"/>
      <c r="N189" s="23" t="n"/>
      <c r="O189" s="20">
        <f>IF(OR(E189="",N189=""),"",E189-N189)</f>
        <v/>
      </c>
      <c r="P189" s="22" t="n"/>
      <c r="Q189" s="22" t="n"/>
    </row>
    <row r="190" ht="38" customHeight="1">
      <c r="A190" s="16">
        <f>IF(H190="","","OB-"&amp;TEXT(ROW()-6,"000"))</f>
        <v/>
      </c>
      <c r="B190" s="22" t="n"/>
      <c r="C190" s="22" t="n"/>
      <c r="D190" s="22" t="n"/>
      <c r="E190" s="23" t="n"/>
      <c r="F190" s="24" t="n"/>
      <c r="G190" s="24" t="n"/>
      <c r="H190" s="22" t="n"/>
      <c r="I190" s="22" t="n"/>
      <c r="J190" s="24" t="n"/>
      <c r="K190" s="22" t="n"/>
      <c r="L190" s="24" t="n"/>
      <c r="M190" s="24" t="n"/>
      <c r="N190" s="23" t="n"/>
      <c r="O190" s="20">
        <f>IF(OR(E190="",N190=""),"",E190-N190)</f>
        <v/>
      </c>
      <c r="P190" s="22" t="n"/>
      <c r="Q190" s="22" t="n"/>
    </row>
    <row r="191" ht="38" customHeight="1">
      <c r="A191" s="16">
        <f>IF(H191="","","OB-"&amp;TEXT(ROW()-6,"000"))</f>
        <v/>
      </c>
      <c r="B191" s="22" t="n"/>
      <c r="C191" s="22" t="n"/>
      <c r="D191" s="22" t="n"/>
      <c r="E191" s="23" t="n"/>
      <c r="F191" s="24" t="n"/>
      <c r="G191" s="24" t="n"/>
      <c r="H191" s="22" t="n"/>
      <c r="I191" s="22" t="n"/>
      <c r="J191" s="24" t="n"/>
      <c r="K191" s="22" t="n"/>
      <c r="L191" s="24" t="n"/>
      <c r="M191" s="24" t="n"/>
      <c r="N191" s="23" t="n"/>
      <c r="O191" s="20">
        <f>IF(OR(E191="",N191=""),"",E191-N191)</f>
        <v/>
      </c>
      <c r="P191" s="22" t="n"/>
      <c r="Q191" s="22" t="n"/>
    </row>
    <row r="192" ht="38" customHeight="1">
      <c r="A192" s="16">
        <f>IF(H192="","","OB-"&amp;TEXT(ROW()-6,"000"))</f>
        <v/>
      </c>
      <c r="B192" s="22" t="n"/>
      <c r="C192" s="22" t="n"/>
      <c r="D192" s="22" t="n"/>
      <c r="E192" s="23" t="n"/>
      <c r="F192" s="24" t="n"/>
      <c r="G192" s="24" t="n"/>
      <c r="H192" s="22" t="n"/>
      <c r="I192" s="22" t="n"/>
      <c r="J192" s="24" t="n"/>
      <c r="K192" s="22" t="n"/>
      <c r="L192" s="24" t="n"/>
      <c r="M192" s="24" t="n"/>
      <c r="N192" s="23" t="n"/>
      <c r="O192" s="20">
        <f>IF(OR(E192="",N192=""),"",E192-N192)</f>
        <v/>
      </c>
      <c r="P192" s="22" t="n"/>
      <c r="Q192" s="22" t="n"/>
    </row>
    <row r="193" ht="38" customHeight="1">
      <c r="A193" s="16">
        <f>IF(H193="","","OB-"&amp;TEXT(ROW()-6,"000"))</f>
        <v/>
      </c>
      <c r="B193" s="22" t="n"/>
      <c r="C193" s="22" t="n"/>
      <c r="D193" s="22" t="n"/>
      <c r="E193" s="23" t="n"/>
      <c r="F193" s="24" t="n"/>
      <c r="G193" s="24" t="n"/>
      <c r="H193" s="22" t="n"/>
      <c r="I193" s="22" t="n"/>
      <c r="J193" s="24" t="n"/>
      <c r="K193" s="22" t="n"/>
      <c r="L193" s="24" t="n"/>
      <c r="M193" s="24" t="n"/>
      <c r="N193" s="23" t="n"/>
      <c r="O193" s="20">
        <f>IF(OR(E193="",N193=""),"",E193-N193)</f>
        <v/>
      </c>
      <c r="P193" s="22" t="n"/>
      <c r="Q193" s="22" t="n"/>
    </row>
    <row r="194" ht="38" customHeight="1">
      <c r="A194" s="16">
        <f>IF(H194="","","OB-"&amp;TEXT(ROW()-6,"000"))</f>
        <v/>
      </c>
      <c r="B194" s="22" t="n"/>
      <c r="C194" s="22" t="n"/>
      <c r="D194" s="22" t="n"/>
      <c r="E194" s="23" t="n"/>
      <c r="F194" s="24" t="n"/>
      <c r="G194" s="24" t="n"/>
      <c r="H194" s="22" t="n"/>
      <c r="I194" s="22" t="n"/>
      <c r="J194" s="24" t="n"/>
      <c r="K194" s="22" t="n"/>
      <c r="L194" s="24" t="n"/>
      <c r="M194" s="24" t="n"/>
      <c r="N194" s="23" t="n"/>
      <c r="O194" s="20">
        <f>IF(OR(E194="",N194=""),"",E194-N194)</f>
        <v/>
      </c>
      <c r="P194" s="22" t="n"/>
      <c r="Q194" s="22" t="n"/>
    </row>
    <row r="195" ht="38" customHeight="1">
      <c r="A195" s="16">
        <f>IF(H195="","","OB-"&amp;TEXT(ROW()-6,"000"))</f>
        <v/>
      </c>
      <c r="B195" s="22" t="n"/>
      <c r="C195" s="22" t="n"/>
      <c r="D195" s="22" t="n"/>
      <c r="E195" s="23" t="n"/>
      <c r="F195" s="24" t="n"/>
      <c r="G195" s="24" t="n"/>
      <c r="H195" s="22" t="n"/>
      <c r="I195" s="22" t="n"/>
      <c r="J195" s="24" t="n"/>
      <c r="K195" s="22" t="n"/>
      <c r="L195" s="24" t="n"/>
      <c r="M195" s="24" t="n"/>
      <c r="N195" s="23" t="n"/>
      <c r="O195" s="20">
        <f>IF(OR(E195="",N195=""),"",E195-N195)</f>
        <v/>
      </c>
      <c r="P195" s="22" t="n"/>
      <c r="Q195" s="22" t="n"/>
    </row>
    <row r="196" ht="38" customHeight="1">
      <c r="A196" s="16">
        <f>IF(H196="","","OB-"&amp;TEXT(ROW()-6,"000"))</f>
        <v/>
      </c>
      <c r="B196" s="22" t="n"/>
      <c r="C196" s="22" t="n"/>
      <c r="D196" s="22" t="n"/>
      <c r="E196" s="23" t="n"/>
      <c r="F196" s="24" t="n"/>
      <c r="G196" s="24" t="n"/>
      <c r="H196" s="22" t="n"/>
      <c r="I196" s="22" t="n"/>
      <c r="J196" s="24" t="n"/>
      <c r="K196" s="22" t="n"/>
      <c r="L196" s="24" t="n"/>
      <c r="M196" s="24" t="n"/>
      <c r="N196" s="23" t="n"/>
      <c r="O196" s="20">
        <f>IF(OR(E196="",N196=""),"",E196-N196)</f>
        <v/>
      </c>
      <c r="P196" s="22" t="n"/>
      <c r="Q196" s="22" t="n"/>
    </row>
    <row r="197" ht="38" customHeight="1">
      <c r="A197" s="16">
        <f>IF(H197="","","OB-"&amp;TEXT(ROW()-6,"000"))</f>
        <v/>
      </c>
      <c r="B197" s="22" t="n"/>
      <c r="C197" s="22" t="n"/>
      <c r="D197" s="22" t="n"/>
      <c r="E197" s="23" t="n"/>
      <c r="F197" s="24" t="n"/>
      <c r="G197" s="24" t="n"/>
      <c r="H197" s="22" t="n"/>
      <c r="I197" s="22" t="n"/>
      <c r="J197" s="24" t="n"/>
      <c r="K197" s="22" t="n"/>
      <c r="L197" s="24" t="n"/>
      <c r="M197" s="24" t="n"/>
      <c r="N197" s="23" t="n"/>
      <c r="O197" s="20">
        <f>IF(OR(E197="",N197=""),"",E197-N197)</f>
        <v/>
      </c>
      <c r="P197" s="22" t="n"/>
      <c r="Q197" s="22" t="n"/>
    </row>
    <row r="198" ht="38" customHeight="1">
      <c r="A198" s="16">
        <f>IF(H198="","","OB-"&amp;TEXT(ROW()-6,"000"))</f>
        <v/>
      </c>
      <c r="B198" s="22" t="n"/>
      <c r="C198" s="22" t="n"/>
      <c r="D198" s="22" t="n"/>
      <c r="E198" s="23" t="n"/>
      <c r="F198" s="24" t="n"/>
      <c r="G198" s="24" t="n"/>
      <c r="H198" s="22" t="n"/>
      <c r="I198" s="22" t="n"/>
      <c r="J198" s="24" t="n"/>
      <c r="K198" s="22" t="n"/>
      <c r="L198" s="24" t="n"/>
      <c r="M198" s="24" t="n"/>
      <c r="N198" s="23" t="n"/>
      <c r="O198" s="20">
        <f>IF(OR(E198="",N198=""),"",E198-N198)</f>
        <v/>
      </c>
      <c r="P198" s="22" t="n"/>
      <c r="Q198" s="22" t="n"/>
    </row>
    <row r="199" ht="38" customHeight="1">
      <c r="A199" s="16">
        <f>IF(H199="","","OB-"&amp;TEXT(ROW()-6,"000"))</f>
        <v/>
      </c>
      <c r="B199" s="22" t="n"/>
      <c r="C199" s="22" t="n"/>
      <c r="D199" s="22" t="n"/>
      <c r="E199" s="23" t="n"/>
      <c r="F199" s="24" t="n"/>
      <c r="G199" s="24" t="n"/>
      <c r="H199" s="22" t="n"/>
      <c r="I199" s="22" t="n"/>
      <c r="J199" s="24" t="n"/>
      <c r="K199" s="22" t="n"/>
      <c r="L199" s="24" t="n"/>
      <c r="M199" s="24" t="n"/>
      <c r="N199" s="23" t="n"/>
      <c r="O199" s="20">
        <f>IF(OR(E199="",N199=""),"",E199-N199)</f>
        <v/>
      </c>
      <c r="P199" s="22" t="n"/>
      <c r="Q199" s="22" t="n"/>
    </row>
    <row r="200" ht="38" customHeight="1">
      <c r="A200" s="16">
        <f>IF(H200="","","OB-"&amp;TEXT(ROW()-6,"000"))</f>
        <v/>
      </c>
      <c r="B200" s="22" t="n"/>
      <c r="C200" s="22" t="n"/>
      <c r="D200" s="22" t="n"/>
      <c r="E200" s="23" t="n"/>
      <c r="F200" s="24" t="n"/>
      <c r="G200" s="24" t="n"/>
      <c r="H200" s="22" t="n"/>
      <c r="I200" s="22" t="n"/>
      <c r="J200" s="24" t="n"/>
      <c r="K200" s="22" t="n"/>
      <c r="L200" s="24" t="n"/>
      <c r="M200" s="24" t="n"/>
      <c r="N200" s="23" t="n"/>
      <c r="O200" s="20">
        <f>IF(OR(E200="",N200=""),"",E200-N200)</f>
        <v/>
      </c>
      <c r="P200" s="22" t="n"/>
      <c r="Q200" s="22" t="n"/>
    </row>
    <row r="201" ht="38" customHeight="1">
      <c r="A201" s="16">
        <f>IF(H201="","","OB-"&amp;TEXT(ROW()-6,"000"))</f>
        <v/>
      </c>
      <c r="B201" s="22" t="n"/>
      <c r="C201" s="22" t="n"/>
      <c r="D201" s="22" t="n"/>
      <c r="E201" s="23" t="n"/>
      <c r="F201" s="24" t="n"/>
      <c r="G201" s="24" t="n"/>
      <c r="H201" s="22" t="n"/>
      <c r="I201" s="22" t="n"/>
      <c r="J201" s="24" t="n"/>
      <c r="K201" s="22" t="n"/>
      <c r="L201" s="24" t="n"/>
      <c r="M201" s="24" t="n"/>
      <c r="N201" s="23" t="n"/>
      <c r="O201" s="20">
        <f>IF(OR(E201="",N201=""),"",E201-N201)</f>
        <v/>
      </c>
      <c r="P201" s="22" t="n"/>
      <c r="Q201" s="22" t="n"/>
    </row>
    <row r="202" ht="38" customHeight="1">
      <c r="A202" s="16">
        <f>IF(H202="","","OB-"&amp;TEXT(ROW()-6,"000"))</f>
        <v/>
      </c>
      <c r="B202" s="22" t="n"/>
      <c r="C202" s="22" t="n"/>
      <c r="D202" s="22" t="n"/>
      <c r="E202" s="23" t="n"/>
      <c r="F202" s="24" t="n"/>
      <c r="G202" s="24" t="n"/>
      <c r="H202" s="22" t="n"/>
      <c r="I202" s="22" t="n"/>
      <c r="J202" s="24" t="n"/>
      <c r="K202" s="22" t="n"/>
      <c r="L202" s="24" t="n"/>
      <c r="M202" s="24" t="n"/>
      <c r="N202" s="23" t="n"/>
      <c r="O202" s="20">
        <f>IF(OR(E202="",N202=""),"",E202-N202)</f>
        <v/>
      </c>
      <c r="P202" s="22" t="n"/>
      <c r="Q202" s="22" t="n"/>
    </row>
    <row r="203" ht="38" customHeight="1">
      <c r="A203" s="16">
        <f>IF(H203="","","OB-"&amp;TEXT(ROW()-6,"000"))</f>
        <v/>
      </c>
      <c r="B203" s="22" t="n"/>
      <c r="C203" s="22" t="n"/>
      <c r="D203" s="22" t="n"/>
      <c r="E203" s="23" t="n"/>
      <c r="F203" s="24" t="n"/>
      <c r="G203" s="24" t="n"/>
      <c r="H203" s="22" t="n"/>
      <c r="I203" s="22" t="n"/>
      <c r="J203" s="24" t="n"/>
      <c r="K203" s="22" t="n"/>
      <c r="L203" s="24" t="n"/>
      <c r="M203" s="24" t="n"/>
      <c r="N203" s="23" t="n"/>
      <c r="O203" s="20">
        <f>IF(OR(E203="",N203=""),"",E203-N203)</f>
        <v/>
      </c>
      <c r="P203" s="22" t="n"/>
      <c r="Q203" s="22" t="n"/>
    </row>
    <row r="204" ht="38" customHeight="1">
      <c r="A204" s="16">
        <f>IF(H204="","","OB-"&amp;TEXT(ROW()-6,"000"))</f>
        <v/>
      </c>
      <c r="B204" s="22" t="n"/>
      <c r="C204" s="22" t="n"/>
      <c r="D204" s="22" t="n"/>
      <c r="E204" s="23" t="n"/>
      <c r="F204" s="24" t="n"/>
      <c r="G204" s="24" t="n"/>
      <c r="H204" s="22" t="n"/>
      <c r="I204" s="22" t="n"/>
      <c r="J204" s="24" t="n"/>
      <c r="K204" s="22" t="n"/>
      <c r="L204" s="24" t="n"/>
      <c r="M204" s="24" t="n"/>
      <c r="N204" s="23" t="n"/>
      <c r="O204" s="20">
        <f>IF(OR(E204="",N204=""),"",E204-N204)</f>
        <v/>
      </c>
      <c r="P204" s="22" t="n"/>
      <c r="Q204" s="22" t="n"/>
    </row>
    <row r="205" ht="38" customHeight="1">
      <c r="A205" s="16">
        <f>IF(H205="","","OB-"&amp;TEXT(ROW()-6,"000"))</f>
        <v/>
      </c>
      <c r="B205" s="22" t="n"/>
      <c r="C205" s="22" t="n"/>
      <c r="D205" s="22" t="n"/>
      <c r="E205" s="23" t="n"/>
      <c r="F205" s="24" t="n"/>
      <c r="G205" s="24" t="n"/>
      <c r="H205" s="22" t="n"/>
      <c r="I205" s="22" t="n"/>
      <c r="J205" s="24" t="n"/>
      <c r="K205" s="22" t="n"/>
      <c r="L205" s="24" t="n"/>
      <c r="M205" s="24" t="n"/>
      <c r="N205" s="23" t="n"/>
      <c r="O205" s="20">
        <f>IF(OR(E205="",N205=""),"",E205-N205)</f>
        <v/>
      </c>
      <c r="P205" s="22" t="n"/>
      <c r="Q205" s="22" t="n"/>
    </row>
    <row r="206" ht="38" customHeight="1">
      <c r="A206" s="16">
        <f>IF(H206="","","OB-"&amp;TEXT(ROW()-6,"000"))</f>
        <v/>
      </c>
      <c r="B206" s="22" t="n"/>
      <c r="C206" s="22" t="n"/>
      <c r="D206" s="22" t="n"/>
      <c r="E206" s="23" t="n"/>
      <c r="F206" s="24" t="n"/>
      <c r="G206" s="24" t="n"/>
      <c r="H206" s="22" t="n"/>
      <c r="I206" s="22" t="n"/>
      <c r="J206" s="24" t="n"/>
      <c r="K206" s="22" t="n"/>
      <c r="L206" s="24" t="n"/>
      <c r="M206" s="24" t="n"/>
      <c r="N206" s="23" t="n"/>
      <c r="O206" s="20">
        <f>IF(OR(E206="",N206=""),"",E206-N206)</f>
        <v/>
      </c>
      <c r="P206" s="22" t="n"/>
      <c r="Q206" s="22" t="n"/>
    </row>
    <row r="207" ht="38" customHeight="1">
      <c r="A207" s="16">
        <f>IF(H207="","","OB-"&amp;TEXT(ROW()-6,"000"))</f>
        <v/>
      </c>
      <c r="B207" s="22" t="n"/>
      <c r="C207" s="22" t="n"/>
      <c r="D207" s="22" t="n"/>
      <c r="E207" s="23" t="n"/>
      <c r="F207" s="24" t="n"/>
      <c r="G207" s="24" t="n"/>
      <c r="H207" s="22" t="n"/>
      <c r="I207" s="22" t="n"/>
      <c r="J207" s="24" t="n"/>
      <c r="K207" s="22" t="n"/>
      <c r="L207" s="24" t="n"/>
      <c r="M207" s="24" t="n"/>
      <c r="N207" s="23" t="n"/>
      <c r="O207" s="20">
        <f>IF(OR(E207="",N207=""),"",E207-N207)</f>
        <v/>
      </c>
      <c r="P207" s="22" t="n"/>
      <c r="Q207" s="22" t="n"/>
    </row>
    <row r="208" ht="38" customHeight="1">
      <c r="A208" s="16">
        <f>IF(H208="","","OB-"&amp;TEXT(ROW()-6,"000"))</f>
        <v/>
      </c>
      <c r="B208" s="22" t="n"/>
      <c r="C208" s="22" t="n"/>
      <c r="D208" s="22" t="n"/>
      <c r="E208" s="23" t="n"/>
      <c r="F208" s="24" t="n"/>
      <c r="G208" s="24" t="n"/>
      <c r="H208" s="22" t="n"/>
      <c r="I208" s="22" t="n"/>
      <c r="J208" s="24" t="n"/>
      <c r="K208" s="22" t="n"/>
      <c r="L208" s="24" t="n"/>
      <c r="M208" s="24" t="n"/>
      <c r="N208" s="23" t="n"/>
      <c r="O208" s="20">
        <f>IF(OR(E208="",N208=""),"",E208-N208)</f>
        <v/>
      </c>
      <c r="P208" s="22" t="n"/>
      <c r="Q208" s="22" t="n"/>
    </row>
    <row r="209" ht="38" customHeight="1">
      <c r="A209" s="16">
        <f>IF(H209="","","OB-"&amp;TEXT(ROW()-6,"000"))</f>
        <v/>
      </c>
      <c r="B209" s="22" t="n"/>
      <c r="C209" s="22" t="n"/>
      <c r="D209" s="22" t="n"/>
      <c r="E209" s="23" t="n"/>
      <c r="F209" s="24" t="n"/>
      <c r="G209" s="24" t="n"/>
      <c r="H209" s="22" t="n"/>
      <c r="I209" s="22" t="n"/>
      <c r="J209" s="24" t="n"/>
      <c r="K209" s="22" t="n"/>
      <c r="L209" s="24" t="n"/>
      <c r="M209" s="24" t="n"/>
      <c r="N209" s="23" t="n"/>
      <c r="O209" s="20">
        <f>IF(OR(E209="",N209=""),"",E209-N209)</f>
        <v/>
      </c>
      <c r="P209" s="22" t="n"/>
      <c r="Q209" s="22" t="n"/>
    </row>
    <row r="210" ht="38" customHeight="1">
      <c r="A210" s="16">
        <f>IF(H210="","","OB-"&amp;TEXT(ROW()-6,"000"))</f>
        <v/>
      </c>
      <c r="B210" s="22" t="n"/>
      <c r="C210" s="22" t="n"/>
      <c r="D210" s="22" t="n"/>
      <c r="E210" s="23" t="n"/>
      <c r="F210" s="24" t="n"/>
      <c r="G210" s="24" t="n"/>
      <c r="H210" s="22" t="n"/>
      <c r="I210" s="22" t="n"/>
      <c r="J210" s="24" t="n"/>
      <c r="K210" s="22" t="n"/>
      <c r="L210" s="24" t="n"/>
      <c r="M210" s="24" t="n"/>
      <c r="N210" s="23" t="n"/>
      <c r="O210" s="20">
        <f>IF(OR(E210="",N210=""),"",E210-N210)</f>
        <v/>
      </c>
      <c r="P210" s="22" t="n"/>
      <c r="Q210" s="22" t="n"/>
    </row>
    <row r="211" ht="38" customHeight="1">
      <c r="A211" s="16">
        <f>IF(H211="","","OB-"&amp;TEXT(ROW()-6,"000"))</f>
        <v/>
      </c>
      <c r="B211" s="22" t="n"/>
      <c r="C211" s="22" t="n"/>
      <c r="D211" s="22" t="n"/>
      <c r="E211" s="23" t="n"/>
      <c r="F211" s="24" t="n"/>
      <c r="G211" s="24" t="n"/>
      <c r="H211" s="22" t="n"/>
      <c r="I211" s="22" t="n"/>
      <c r="J211" s="24" t="n"/>
      <c r="K211" s="22" t="n"/>
      <c r="L211" s="24" t="n"/>
      <c r="M211" s="24" t="n"/>
      <c r="N211" s="23" t="n"/>
      <c r="O211" s="20">
        <f>IF(OR(E211="",N211=""),"",E211-N211)</f>
        <v/>
      </c>
      <c r="P211" s="22" t="n"/>
      <c r="Q211" s="22" t="n"/>
    </row>
    <row r="212" ht="38" customHeight="1">
      <c r="A212" s="16">
        <f>IF(H212="","","OB-"&amp;TEXT(ROW()-6,"000"))</f>
        <v/>
      </c>
      <c r="B212" s="22" t="n"/>
      <c r="C212" s="22" t="n"/>
      <c r="D212" s="22" t="n"/>
      <c r="E212" s="23" t="n"/>
      <c r="F212" s="24" t="n"/>
      <c r="G212" s="24" t="n"/>
      <c r="H212" s="22" t="n"/>
      <c r="I212" s="22" t="n"/>
      <c r="J212" s="24" t="n"/>
      <c r="K212" s="22" t="n"/>
      <c r="L212" s="24" t="n"/>
      <c r="M212" s="24" t="n"/>
      <c r="N212" s="23" t="n"/>
      <c r="O212" s="20">
        <f>IF(OR(E212="",N212=""),"",E212-N212)</f>
        <v/>
      </c>
      <c r="P212" s="22" t="n"/>
      <c r="Q212" s="22" t="n"/>
    </row>
    <row r="213" ht="38" customHeight="1">
      <c r="A213" s="16">
        <f>IF(H213="","","OB-"&amp;TEXT(ROW()-6,"000"))</f>
        <v/>
      </c>
      <c r="B213" s="22" t="n"/>
      <c r="C213" s="22" t="n"/>
      <c r="D213" s="22" t="n"/>
      <c r="E213" s="23" t="n"/>
      <c r="F213" s="24" t="n"/>
      <c r="G213" s="24" t="n"/>
      <c r="H213" s="22" t="n"/>
      <c r="I213" s="22" t="n"/>
      <c r="J213" s="24" t="n"/>
      <c r="K213" s="22" t="n"/>
      <c r="L213" s="24" t="n"/>
      <c r="M213" s="24" t="n"/>
      <c r="N213" s="23" t="n"/>
      <c r="O213" s="20">
        <f>IF(OR(E213="",N213=""),"",E213-N213)</f>
        <v/>
      </c>
      <c r="P213" s="22" t="n"/>
      <c r="Q213" s="22" t="n"/>
    </row>
    <row r="214" ht="38" customHeight="1">
      <c r="A214" s="16">
        <f>IF(H214="","","OB-"&amp;TEXT(ROW()-6,"000"))</f>
        <v/>
      </c>
      <c r="B214" s="22" t="n"/>
      <c r="C214" s="22" t="n"/>
      <c r="D214" s="22" t="n"/>
      <c r="E214" s="23" t="n"/>
      <c r="F214" s="24" t="n"/>
      <c r="G214" s="24" t="n"/>
      <c r="H214" s="22" t="n"/>
      <c r="I214" s="22" t="n"/>
      <c r="J214" s="24" t="n"/>
      <c r="K214" s="22" t="n"/>
      <c r="L214" s="24" t="n"/>
      <c r="M214" s="24" t="n"/>
      <c r="N214" s="23" t="n"/>
      <c r="O214" s="20">
        <f>IF(OR(E214="",N214=""),"",E214-N214)</f>
        <v/>
      </c>
      <c r="P214" s="22" t="n"/>
      <c r="Q214" s="22" t="n"/>
    </row>
    <row r="215" ht="38" customHeight="1">
      <c r="A215" s="16">
        <f>IF(H215="","","OB-"&amp;TEXT(ROW()-6,"000"))</f>
        <v/>
      </c>
      <c r="B215" s="22" t="n"/>
      <c r="C215" s="22" t="n"/>
      <c r="D215" s="22" t="n"/>
      <c r="E215" s="23" t="n"/>
      <c r="F215" s="24" t="n"/>
      <c r="G215" s="24" t="n"/>
      <c r="H215" s="22" t="n"/>
      <c r="I215" s="22" t="n"/>
      <c r="J215" s="24" t="n"/>
      <c r="K215" s="22" t="n"/>
      <c r="L215" s="24" t="n"/>
      <c r="M215" s="24" t="n"/>
      <c r="N215" s="23" t="n"/>
      <c r="O215" s="20">
        <f>IF(OR(E215="",N215=""),"",E215-N215)</f>
        <v/>
      </c>
      <c r="P215" s="22" t="n"/>
      <c r="Q215" s="22" t="n"/>
    </row>
    <row r="216" ht="38" customHeight="1">
      <c r="A216" s="16">
        <f>IF(H216="","","OB-"&amp;TEXT(ROW()-6,"000"))</f>
        <v/>
      </c>
      <c r="B216" s="22" t="n"/>
      <c r="C216" s="22" t="n"/>
      <c r="D216" s="22" t="n"/>
      <c r="E216" s="23" t="n"/>
      <c r="F216" s="24" t="n"/>
      <c r="G216" s="24" t="n"/>
      <c r="H216" s="22" t="n"/>
      <c r="I216" s="22" t="n"/>
      <c r="J216" s="24" t="n"/>
      <c r="K216" s="22" t="n"/>
      <c r="L216" s="24" t="n"/>
      <c r="M216" s="24" t="n"/>
      <c r="N216" s="23" t="n"/>
      <c r="O216" s="20">
        <f>IF(OR(E216="",N216=""),"",E216-N216)</f>
        <v/>
      </c>
      <c r="P216" s="22" t="n"/>
      <c r="Q216" s="22" t="n"/>
    </row>
    <row r="217" ht="38" customHeight="1">
      <c r="A217" s="16">
        <f>IF(H217="","","OB-"&amp;TEXT(ROW()-6,"000"))</f>
        <v/>
      </c>
      <c r="B217" s="22" t="n"/>
      <c r="C217" s="22" t="n"/>
      <c r="D217" s="22" t="n"/>
      <c r="E217" s="23" t="n"/>
      <c r="F217" s="24" t="n"/>
      <c r="G217" s="24" t="n"/>
      <c r="H217" s="22" t="n"/>
      <c r="I217" s="22" t="n"/>
      <c r="J217" s="24" t="n"/>
      <c r="K217" s="22" t="n"/>
      <c r="L217" s="24" t="n"/>
      <c r="M217" s="24" t="n"/>
      <c r="N217" s="23" t="n"/>
      <c r="O217" s="20">
        <f>IF(OR(E217="",N217=""),"",E217-N217)</f>
        <v/>
      </c>
      <c r="P217" s="22" t="n"/>
      <c r="Q217" s="22" t="n"/>
    </row>
    <row r="218" ht="38" customHeight="1">
      <c r="A218" s="16">
        <f>IF(H218="","","OB-"&amp;TEXT(ROW()-6,"000"))</f>
        <v/>
      </c>
      <c r="B218" s="22" t="n"/>
      <c r="C218" s="22" t="n"/>
      <c r="D218" s="22" t="n"/>
      <c r="E218" s="23" t="n"/>
      <c r="F218" s="24" t="n"/>
      <c r="G218" s="24" t="n"/>
      <c r="H218" s="22" t="n"/>
      <c r="I218" s="22" t="n"/>
      <c r="J218" s="24" t="n"/>
      <c r="K218" s="22" t="n"/>
      <c r="L218" s="24" t="n"/>
      <c r="M218" s="24" t="n"/>
      <c r="N218" s="23" t="n"/>
      <c r="O218" s="20">
        <f>IF(OR(E218="",N218=""),"",E218-N218)</f>
        <v/>
      </c>
      <c r="P218" s="22" t="n"/>
      <c r="Q218" s="22" t="n"/>
    </row>
    <row r="219" ht="38" customHeight="1">
      <c r="A219" s="16">
        <f>IF(H219="","","OB-"&amp;TEXT(ROW()-6,"000"))</f>
        <v/>
      </c>
      <c r="B219" s="22" t="n"/>
      <c r="C219" s="22" t="n"/>
      <c r="D219" s="22" t="n"/>
      <c r="E219" s="23" t="n"/>
      <c r="F219" s="24" t="n"/>
      <c r="G219" s="24" t="n"/>
      <c r="H219" s="22" t="n"/>
      <c r="I219" s="22" t="n"/>
      <c r="J219" s="24" t="n"/>
      <c r="K219" s="22" t="n"/>
      <c r="L219" s="24" t="n"/>
      <c r="M219" s="24" t="n"/>
      <c r="N219" s="23" t="n"/>
      <c r="O219" s="20">
        <f>IF(OR(E219="",N219=""),"",E219-N219)</f>
        <v/>
      </c>
      <c r="P219" s="22" t="n"/>
      <c r="Q219" s="22" t="n"/>
    </row>
    <row r="220" ht="38" customHeight="1">
      <c r="A220" s="16">
        <f>IF(H220="","","OB-"&amp;TEXT(ROW()-6,"000"))</f>
        <v/>
      </c>
      <c r="B220" s="22" t="n"/>
      <c r="C220" s="22" t="n"/>
      <c r="D220" s="22" t="n"/>
      <c r="E220" s="23" t="n"/>
      <c r="F220" s="24" t="n"/>
      <c r="G220" s="24" t="n"/>
      <c r="H220" s="22" t="n"/>
      <c r="I220" s="22" t="n"/>
      <c r="J220" s="24" t="n"/>
      <c r="K220" s="22" t="n"/>
      <c r="L220" s="24" t="n"/>
      <c r="M220" s="24" t="n"/>
      <c r="N220" s="23" t="n"/>
      <c r="O220" s="20">
        <f>IF(OR(E220="",N220=""),"",E220-N220)</f>
        <v/>
      </c>
      <c r="P220" s="22" t="n"/>
      <c r="Q220" s="22" t="n"/>
    </row>
    <row r="221" ht="38" customHeight="1">
      <c r="A221" s="16">
        <f>IF(H221="","","OB-"&amp;TEXT(ROW()-6,"000"))</f>
        <v/>
      </c>
      <c r="B221" s="22" t="n"/>
      <c r="C221" s="22" t="n"/>
      <c r="D221" s="22" t="n"/>
      <c r="E221" s="23" t="n"/>
      <c r="F221" s="24" t="n"/>
      <c r="G221" s="24" t="n"/>
      <c r="H221" s="22" t="n"/>
      <c r="I221" s="22" t="n"/>
      <c r="J221" s="24" t="n"/>
      <c r="K221" s="22" t="n"/>
      <c r="L221" s="24" t="n"/>
      <c r="M221" s="24" t="n"/>
      <c r="N221" s="23" t="n"/>
      <c r="O221" s="20">
        <f>IF(OR(E221="",N221=""),"",E221-N221)</f>
        <v/>
      </c>
      <c r="P221" s="22" t="n"/>
      <c r="Q221" s="22" t="n"/>
    </row>
    <row r="222" ht="38" customHeight="1">
      <c r="A222" s="16">
        <f>IF(H222="","","OB-"&amp;TEXT(ROW()-6,"000"))</f>
        <v/>
      </c>
      <c r="B222" s="22" t="n"/>
      <c r="C222" s="22" t="n"/>
      <c r="D222" s="22" t="n"/>
      <c r="E222" s="23" t="n"/>
      <c r="F222" s="24" t="n"/>
      <c r="G222" s="24" t="n"/>
      <c r="H222" s="22" t="n"/>
      <c r="I222" s="22" t="n"/>
      <c r="J222" s="24" t="n"/>
      <c r="K222" s="22" t="n"/>
      <c r="L222" s="24" t="n"/>
      <c r="M222" s="24" t="n"/>
      <c r="N222" s="23" t="n"/>
      <c r="O222" s="20">
        <f>IF(OR(E222="",N222=""),"",E222-N222)</f>
        <v/>
      </c>
      <c r="P222" s="22" t="n"/>
      <c r="Q222" s="22" t="n"/>
    </row>
    <row r="223" ht="38" customHeight="1">
      <c r="A223" s="16">
        <f>IF(H223="","","OB-"&amp;TEXT(ROW()-6,"000"))</f>
        <v/>
      </c>
      <c r="B223" s="22" t="n"/>
      <c r="C223" s="22" t="n"/>
      <c r="D223" s="22" t="n"/>
      <c r="E223" s="23" t="n"/>
      <c r="F223" s="24" t="n"/>
      <c r="G223" s="24" t="n"/>
      <c r="H223" s="22" t="n"/>
      <c r="I223" s="22" t="n"/>
      <c r="J223" s="24" t="n"/>
      <c r="K223" s="22" t="n"/>
      <c r="L223" s="24" t="n"/>
      <c r="M223" s="24" t="n"/>
      <c r="N223" s="23" t="n"/>
      <c r="O223" s="20">
        <f>IF(OR(E223="",N223=""),"",E223-N223)</f>
        <v/>
      </c>
      <c r="P223" s="22" t="n"/>
      <c r="Q223" s="22" t="n"/>
    </row>
    <row r="224" ht="38" customHeight="1">
      <c r="A224" s="16">
        <f>IF(H224="","","OB-"&amp;TEXT(ROW()-6,"000"))</f>
        <v/>
      </c>
      <c r="B224" s="22" t="n"/>
      <c r="C224" s="22" t="n"/>
      <c r="D224" s="22" t="n"/>
      <c r="E224" s="23" t="n"/>
      <c r="F224" s="24" t="n"/>
      <c r="G224" s="24" t="n"/>
      <c r="H224" s="22" t="n"/>
      <c r="I224" s="22" t="n"/>
      <c r="J224" s="24" t="n"/>
      <c r="K224" s="22" t="n"/>
      <c r="L224" s="24" t="n"/>
      <c r="M224" s="24" t="n"/>
      <c r="N224" s="23" t="n"/>
      <c r="O224" s="20">
        <f>IF(OR(E224="",N224=""),"",E224-N224)</f>
        <v/>
      </c>
      <c r="P224" s="22" t="n"/>
      <c r="Q224" s="22" t="n"/>
    </row>
    <row r="225" ht="38" customHeight="1">
      <c r="A225" s="16">
        <f>IF(H225="","","OB-"&amp;TEXT(ROW()-6,"000"))</f>
        <v/>
      </c>
      <c r="B225" s="22" t="n"/>
      <c r="C225" s="22" t="n"/>
      <c r="D225" s="22" t="n"/>
      <c r="E225" s="23" t="n"/>
      <c r="F225" s="24" t="n"/>
      <c r="G225" s="24" t="n"/>
      <c r="H225" s="22" t="n"/>
      <c r="I225" s="22" t="n"/>
      <c r="J225" s="24" t="n"/>
      <c r="K225" s="22" t="n"/>
      <c r="L225" s="24" t="n"/>
      <c r="M225" s="24" t="n"/>
      <c r="N225" s="23" t="n"/>
      <c r="O225" s="20">
        <f>IF(OR(E225="",N225=""),"",E225-N225)</f>
        <v/>
      </c>
      <c r="P225" s="22" t="n"/>
      <c r="Q225" s="22" t="n"/>
    </row>
    <row r="226" ht="38" customHeight="1">
      <c r="A226" s="16">
        <f>IF(H226="","","OB-"&amp;TEXT(ROW()-6,"000"))</f>
        <v/>
      </c>
      <c r="B226" s="22" t="n"/>
      <c r="C226" s="22" t="n"/>
      <c r="D226" s="22" t="n"/>
      <c r="E226" s="23" t="n"/>
      <c r="F226" s="24" t="n"/>
      <c r="G226" s="24" t="n"/>
      <c r="H226" s="22" t="n"/>
      <c r="I226" s="22" t="n"/>
      <c r="J226" s="24" t="n"/>
      <c r="K226" s="22" t="n"/>
      <c r="L226" s="24" t="n"/>
      <c r="M226" s="24" t="n"/>
      <c r="N226" s="23" t="n"/>
      <c r="O226" s="20">
        <f>IF(OR(E226="",N226=""),"",E226-N226)</f>
        <v/>
      </c>
      <c r="P226" s="22" t="n"/>
      <c r="Q226" s="22" t="n"/>
    </row>
    <row r="227" ht="38" customHeight="1">
      <c r="A227" s="16">
        <f>IF(H227="","","OB-"&amp;TEXT(ROW()-6,"000"))</f>
        <v/>
      </c>
      <c r="B227" s="22" t="n"/>
      <c r="C227" s="22" t="n"/>
      <c r="D227" s="22" t="n"/>
      <c r="E227" s="23" t="n"/>
      <c r="F227" s="24" t="n"/>
      <c r="G227" s="24" t="n"/>
      <c r="H227" s="22" t="n"/>
      <c r="I227" s="22" t="n"/>
      <c r="J227" s="24" t="n"/>
      <c r="K227" s="22" t="n"/>
      <c r="L227" s="24" t="n"/>
      <c r="M227" s="24" t="n"/>
      <c r="N227" s="23" t="n"/>
      <c r="O227" s="20">
        <f>IF(OR(E227="",N227=""),"",E227-N227)</f>
        <v/>
      </c>
      <c r="P227" s="22" t="n"/>
      <c r="Q227" s="22" t="n"/>
    </row>
    <row r="228" ht="38" customHeight="1">
      <c r="A228" s="16">
        <f>IF(H228="","","OB-"&amp;TEXT(ROW()-6,"000"))</f>
        <v/>
      </c>
      <c r="B228" s="22" t="n"/>
      <c r="C228" s="22" t="n"/>
      <c r="D228" s="22" t="n"/>
      <c r="E228" s="23" t="n"/>
      <c r="F228" s="24" t="n"/>
      <c r="G228" s="24" t="n"/>
      <c r="H228" s="22" t="n"/>
      <c r="I228" s="22" t="n"/>
      <c r="J228" s="24" t="n"/>
      <c r="K228" s="22" t="n"/>
      <c r="L228" s="24" t="n"/>
      <c r="M228" s="24" t="n"/>
      <c r="N228" s="23" t="n"/>
      <c r="O228" s="20">
        <f>IF(OR(E228="",N228=""),"",E228-N228)</f>
        <v/>
      </c>
      <c r="P228" s="22" t="n"/>
      <c r="Q228" s="22" t="n"/>
    </row>
    <row r="229" ht="38" customHeight="1">
      <c r="A229" s="16">
        <f>IF(H229="","","OB-"&amp;TEXT(ROW()-6,"000"))</f>
        <v/>
      </c>
      <c r="B229" s="22" t="n"/>
      <c r="C229" s="22" t="n"/>
      <c r="D229" s="22" t="n"/>
      <c r="E229" s="23" t="n"/>
      <c r="F229" s="24" t="n"/>
      <c r="G229" s="24" t="n"/>
      <c r="H229" s="22" t="n"/>
      <c r="I229" s="22" t="n"/>
      <c r="J229" s="24" t="n"/>
      <c r="K229" s="22" t="n"/>
      <c r="L229" s="24" t="n"/>
      <c r="M229" s="24" t="n"/>
      <c r="N229" s="23" t="n"/>
      <c r="O229" s="20">
        <f>IF(OR(E229="",N229=""),"",E229-N229)</f>
        <v/>
      </c>
      <c r="P229" s="22" t="n"/>
      <c r="Q229" s="22" t="n"/>
    </row>
    <row r="230" ht="38" customHeight="1">
      <c r="A230" s="16">
        <f>IF(H230="","","OB-"&amp;TEXT(ROW()-6,"000"))</f>
        <v/>
      </c>
      <c r="B230" s="22" t="n"/>
      <c r="C230" s="22" t="n"/>
      <c r="D230" s="22" t="n"/>
      <c r="E230" s="23" t="n"/>
      <c r="F230" s="24" t="n"/>
      <c r="G230" s="24" t="n"/>
      <c r="H230" s="22" t="n"/>
      <c r="I230" s="22" t="n"/>
      <c r="J230" s="24" t="n"/>
      <c r="K230" s="22" t="n"/>
      <c r="L230" s="24" t="n"/>
      <c r="M230" s="24" t="n"/>
      <c r="N230" s="23" t="n"/>
      <c r="O230" s="20">
        <f>IF(OR(E230="",N230=""),"",E230-N230)</f>
        <v/>
      </c>
      <c r="P230" s="22" t="n"/>
      <c r="Q230" s="22" t="n"/>
    </row>
    <row r="231" ht="38" customHeight="1">
      <c r="A231" s="16">
        <f>IF(H231="","","OB-"&amp;TEXT(ROW()-6,"000"))</f>
        <v/>
      </c>
      <c r="B231" s="22" t="n"/>
      <c r="C231" s="22" t="n"/>
      <c r="D231" s="22" t="n"/>
      <c r="E231" s="23" t="n"/>
      <c r="F231" s="24" t="n"/>
      <c r="G231" s="24" t="n"/>
      <c r="H231" s="22" t="n"/>
      <c r="I231" s="22" t="n"/>
      <c r="J231" s="24" t="n"/>
      <c r="K231" s="22" t="n"/>
      <c r="L231" s="24" t="n"/>
      <c r="M231" s="24" t="n"/>
      <c r="N231" s="23" t="n"/>
      <c r="O231" s="20">
        <f>IF(OR(E231="",N231=""),"",E231-N231)</f>
        <v/>
      </c>
      <c r="P231" s="22" t="n"/>
      <c r="Q231" s="22" t="n"/>
    </row>
    <row r="232" ht="38" customHeight="1">
      <c r="A232" s="16">
        <f>IF(H232="","","OB-"&amp;TEXT(ROW()-6,"000"))</f>
        <v/>
      </c>
      <c r="B232" s="22" t="n"/>
      <c r="C232" s="22" t="n"/>
      <c r="D232" s="22" t="n"/>
      <c r="E232" s="23" t="n"/>
      <c r="F232" s="24" t="n"/>
      <c r="G232" s="24" t="n"/>
      <c r="H232" s="22" t="n"/>
      <c r="I232" s="22" t="n"/>
      <c r="J232" s="24" t="n"/>
      <c r="K232" s="22" t="n"/>
      <c r="L232" s="24" t="n"/>
      <c r="M232" s="24" t="n"/>
      <c r="N232" s="23" t="n"/>
      <c r="O232" s="20">
        <f>IF(OR(E232="",N232=""),"",E232-N232)</f>
        <v/>
      </c>
      <c r="P232" s="22" t="n"/>
      <c r="Q232" s="22" t="n"/>
    </row>
    <row r="233" ht="38" customHeight="1">
      <c r="A233" s="16">
        <f>IF(H233="","","OB-"&amp;TEXT(ROW()-6,"000"))</f>
        <v/>
      </c>
      <c r="B233" s="22" t="n"/>
      <c r="C233" s="22" t="n"/>
      <c r="D233" s="22" t="n"/>
      <c r="E233" s="23" t="n"/>
      <c r="F233" s="24" t="n"/>
      <c r="G233" s="24" t="n"/>
      <c r="H233" s="22" t="n"/>
      <c r="I233" s="22" t="n"/>
      <c r="J233" s="24" t="n"/>
      <c r="K233" s="22" t="n"/>
      <c r="L233" s="24" t="n"/>
      <c r="M233" s="24" t="n"/>
      <c r="N233" s="23" t="n"/>
      <c r="O233" s="20">
        <f>IF(OR(E233="",N233=""),"",E233-N233)</f>
        <v/>
      </c>
      <c r="P233" s="22" t="n"/>
      <c r="Q233" s="22" t="n"/>
    </row>
    <row r="234" ht="38" customHeight="1">
      <c r="A234" s="16">
        <f>IF(H234="","","OB-"&amp;TEXT(ROW()-6,"000"))</f>
        <v/>
      </c>
      <c r="B234" s="22" t="n"/>
      <c r="C234" s="22" t="n"/>
      <c r="D234" s="22" t="n"/>
      <c r="E234" s="23" t="n"/>
      <c r="F234" s="24" t="n"/>
      <c r="G234" s="24" t="n"/>
      <c r="H234" s="22" t="n"/>
      <c r="I234" s="22" t="n"/>
      <c r="J234" s="24" t="n"/>
      <c r="K234" s="22" t="n"/>
      <c r="L234" s="24" t="n"/>
      <c r="M234" s="24" t="n"/>
      <c r="N234" s="23" t="n"/>
      <c r="O234" s="20">
        <f>IF(OR(E234="",N234=""),"",E234-N234)</f>
        <v/>
      </c>
      <c r="P234" s="22" t="n"/>
      <c r="Q234" s="22" t="n"/>
    </row>
    <row r="235" ht="38" customHeight="1">
      <c r="A235" s="16">
        <f>IF(H235="","","OB-"&amp;TEXT(ROW()-6,"000"))</f>
        <v/>
      </c>
      <c r="B235" s="22" t="n"/>
      <c r="C235" s="22" t="n"/>
      <c r="D235" s="22" t="n"/>
      <c r="E235" s="23" t="n"/>
      <c r="F235" s="24" t="n"/>
      <c r="G235" s="24" t="n"/>
      <c r="H235" s="22" t="n"/>
      <c r="I235" s="22" t="n"/>
      <c r="J235" s="24" t="n"/>
      <c r="K235" s="22" t="n"/>
      <c r="L235" s="24" t="n"/>
      <c r="M235" s="24" t="n"/>
      <c r="N235" s="23" t="n"/>
      <c r="O235" s="20">
        <f>IF(OR(E235="",N235=""),"",E235-N235)</f>
        <v/>
      </c>
      <c r="P235" s="22" t="n"/>
      <c r="Q235" s="22" t="n"/>
    </row>
    <row r="236" ht="38" customHeight="1">
      <c r="A236" s="16">
        <f>IF(H236="","","OB-"&amp;TEXT(ROW()-6,"000"))</f>
        <v/>
      </c>
      <c r="B236" s="22" t="n"/>
      <c r="C236" s="22" t="n"/>
      <c r="D236" s="22" t="n"/>
      <c r="E236" s="23" t="n"/>
      <c r="F236" s="24" t="n"/>
      <c r="G236" s="24" t="n"/>
      <c r="H236" s="22" t="n"/>
      <c r="I236" s="22" t="n"/>
      <c r="J236" s="24" t="n"/>
      <c r="K236" s="22" t="n"/>
      <c r="L236" s="24" t="n"/>
      <c r="M236" s="24" t="n"/>
      <c r="N236" s="23" t="n"/>
      <c r="O236" s="20">
        <f>IF(OR(E236="",N236=""),"",E236-N236)</f>
        <v/>
      </c>
      <c r="P236" s="22" t="n"/>
      <c r="Q236" s="22" t="n"/>
    </row>
    <row r="237" ht="38" customHeight="1">
      <c r="A237" s="16">
        <f>IF(H237="","","OB-"&amp;TEXT(ROW()-6,"000"))</f>
        <v/>
      </c>
      <c r="B237" s="22" t="n"/>
      <c r="C237" s="22" t="n"/>
      <c r="D237" s="22" t="n"/>
      <c r="E237" s="23" t="n"/>
      <c r="F237" s="24" t="n"/>
      <c r="G237" s="24" t="n"/>
      <c r="H237" s="22" t="n"/>
      <c r="I237" s="22" t="n"/>
      <c r="J237" s="24" t="n"/>
      <c r="K237" s="22" t="n"/>
      <c r="L237" s="24" t="n"/>
      <c r="M237" s="24" t="n"/>
      <c r="N237" s="23" t="n"/>
      <c r="O237" s="20">
        <f>IF(OR(E237="",N237=""),"",E237-N237)</f>
        <v/>
      </c>
      <c r="P237" s="22" t="n"/>
      <c r="Q237" s="22" t="n"/>
    </row>
    <row r="238" ht="38" customHeight="1">
      <c r="A238" s="16">
        <f>IF(H238="","","OB-"&amp;TEXT(ROW()-6,"000"))</f>
        <v/>
      </c>
      <c r="B238" s="22" t="n"/>
      <c r="C238" s="22" t="n"/>
      <c r="D238" s="22" t="n"/>
      <c r="E238" s="23" t="n"/>
      <c r="F238" s="24" t="n"/>
      <c r="G238" s="24" t="n"/>
      <c r="H238" s="22" t="n"/>
      <c r="I238" s="22" t="n"/>
      <c r="J238" s="24" t="n"/>
      <c r="K238" s="22" t="n"/>
      <c r="L238" s="24" t="n"/>
      <c r="M238" s="24" t="n"/>
      <c r="N238" s="23" t="n"/>
      <c r="O238" s="20">
        <f>IF(OR(E238="",N238=""),"",E238-N238)</f>
        <v/>
      </c>
      <c r="P238" s="22" t="n"/>
      <c r="Q238" s="22" t="n"/>
    </row>
    <row r="239" ht="38" customHeight="1">
      <c r="A239" s="16">
        <f>IF(H239="","","OB-"&amp;TEXT(ROW()-6,"000"))</f>
        <v/>
      </c>
      <c r="B239" s="22" t="n"/>
      <c r="C239" s="22" t="n"/>
      <c r="D239" s="22" t="n"/>
      <c r="E239" s="23" t="n"/>
      <c r="F239" s="24" t="n"/>
      <c r="G239" s="24" t="n"/>
      <c r="H239" s="22" t="n"/>
      <c r="I239" s="22" t="n"/>
      <c r="J239" s="24" t="n"/>
      <c r="K239" s="22" t="n"/>
      <c r="L239" s="24" t="n"/>
      <c r="M239" s="24" t="n"/>
      <c r="N239" s="23" t="n"/>
      <c r="O239" s="20">
        <f>IF(OR(E239="",N239=""),"",E239-N239)</f>
        <v/>
      </c>
      <c r="P239" s="22" t="n"/>
      <c r="Q239" s="22" t="n"/>
    </row>
    <row r="240" ht="38" customHeight="1">
      <c r="A240" s="16">
        <f>IF(H240="","","OB-"&amp;TEXT(ROW()-6,"000"))</f>
        <v/>
      </c>
      <c r="B240" s="22" t="n"/>
      <c r="C240" s="22" t="n"/>
      <c r="D240" s="22" t="n"/>
      <c r="E240" s="23" t="n"/>
      <c r="F240" s="24" t="n"/>
      <c r="G240" s="24" t="n"/>
      <c r="H240" s="22" t="n"/>
      <c r="I240" s="22" t="n"/>
      <c r="J240" s="24" t="n"/>
      <c r="K240" s="22" t="n"/>
      <c r="L240" s="24" t="n"/>
      <c r="M240" s="24" t="n"/>
      <c r="N240" s="23" t="n"/>
      <c r="O240" s="20">
        <f>IF(OR(E240="",N240=""),"",E240-N240)</f>
        <v/>
      </c>
      <c r="P240" s="22" t="n"/>
      <c r="Q240" s="22" t="n"/>
    </row>
    <row r="241" ht="38" customHeight="1">
      <c r="A241" s="16">
        <f>IF(H241="","","OB-"&amp;TEXT(ROW()-6,"000"))</f>
        <v/>
      </c>
      <c r="B241" s="22" t="n"/>
      <c r="C241" s="22" t="n"/>
      <c r="D241" s="22" t="n"/>
      <c r="E241" s="23" t="n"/>
      <c r="F241" s="24" t="n"/>
      <c r="G241" s="24" t="n"/>
      <c r="H241" s="22" t="n"/>
      <c r="I241" s="22" t="n"/>
      <c r="J241" s="24" t="n"/>
      <c r="K241" s="22" t="n"/>
      <c r="L241" s="24" t="n"/>
      <c r="M241" s="24" t="n"/>
      <c r="N241" s="23" t="n"/>
      <c r="O241" s="20">
        <f>IF(OR(E241="",N241=""),"",E241-N241)</f>
        <v/>
      </c>
      <c r="P241" s="22" t="n"/>
      <c r="Q241" s="22" t="n"/>
    </row>
    <row r="242" ht="38" customHeight="1">
      <c r="A242" s="16">
        <f>IF(H242="","","OB-"&amp;TEXT(ROW()-6,"000"))</f>
        <v/>
      </c>
      <c r="B242" s="22" t="n"/>
      <c r="C242" s="22" t="n"/>
      <c r="D242" s="22" t="n"/>
      <c r="E242" s="23" t="n"/>
      <c r="F242" s="24" t="n"/>
      <c r="G242" s="24" t="n"/>
      <c r="H242" s="22" t="n"/>
      <c r="I242" s="22" t="n"/>
      <c r="J242" s="24" t="n"/>
      <c r="K242" s="22" t="n"/>
      <c r="L242" s="24" t="n"/>
      <c r="M242" s="24" t="n"/>
      <c r="N242" s="23" t="n"/>
      <c r="O242" s="20">
        <f>IF(OR(E242="",N242=""),"",E242-N242)</f>
        <v/>
      </c>
      <c r="P242" s="22" t="n"/>
      <c r="Q242" s="22" t="n"/>
    </row>
    <row r="243" ht="38" customHeight="1">
      <c r="A243" s="16">
        <f>IF(H243="","","OB-"&amp;TEXT(ROW()-6,"000"))</f>
        <v/>
      </c>
      <c r="B243" s="22" t="n"/>
      <c r="C243" s="22" t="n"/>
      <c r="D243" s="22" t="n"/>
      <c r="E243" s="23" t="n"/>
      <c r="F243" s="24" t="n"/>
      <c r="G243" s="24" t="n"/>
      <c r="H243" s="22" t="n"/>
      <c r="I243" s="22" t="n"/>
      <c r="J243" s="24" t="n"/>
      <c r="K243" s="22" t="n"/>
      <c r="L243" s="24" t="n"/>
      <c r="M243" s="24" t="n"/>
      <c r="N243" s="23" t="n"/>
      <c r="O243" s="20">
        <f>IF(OR(E243="",N243=""),"",E243-N243)</f>
        <v/>
      </c>
      <c r="P243" s="22" t="n"/>
      <c r="Q243" s="22" t="n"/>
    </row>
    <row r="244" ht="38" customHeight="1">
      <c r="A244" s="16">
        <f>IF(H244="","","OB-"&amp;TEXT(ROW()-6,"000"))</f>
        <v/>
      </c>
      <c r="B244" s="22" t="n"/>
      <c r="C244" s="22" t="n"/>
      <c r="D244" s="22" t="n"/>
      <c r="E244" s="23" t="n"/>
      <c r="F244" s="24" t="n"/>
      <c r="G244" s="24" t="n"/>
      <c r="H244" s="22" t="n"/>
      <c r="I244" s="22" t="n"/>
      <c r="J244" s="24" t="n"/>
      <c r="K244" s="22" t="n"/>
      <c r="L244" s="24" t="n"/>
      <c r="M244" s="24" t="n"/>
      <c r="N244" s="23" t="n"/>
      <c r="O244" s="20">
        <f>IF(OR(E244="",N244=""),"",E244-N244)</f>
        <v/>
      </c>
      <c r="P244" s="22" t="n"/>
      <c r="Q244" s="22" t="n"/>
    </row>
    <row r="245" ht="38" customHeight="1">
      <c r="A245" s="16">
        <f>IF(H245="","","OB-"&amp;TEXT(ROW()-6,"000"))</f>
        <v/>
      </c>
      <c r="B245" s="22" t="n"/>
      <c r="C245" s="22" t="n"/>
      <c r="D245" s="22" t="n"/>
      <c r="E245" s="23" t="n"/>
      <c r="F245" s="24" t="n"/>
      <c r="G245" s="24" t="n"/>
      <c r="H245" s="22" t="n"/>
      <c r="I245" s="22" t="n"/>
      <c r="J245" s="24" t="n"/>
      <c r="K245" s="22" t="n"/>
      <c r="L245" s="24" t="n"/>
      <c r="M245" s="24" t="n"/>
      <c r="N245" s="23" t="n"/>
      <c r="O245" s="20">
        <f>IF(OR(E245="",N245=""),"",E245-N245)</f>
        <v/>
      </c>
      <c r="P245" s="22" t="n"/>
      <c r="Q245" s="22" t="n"/>
    </row>
    <row r="246" ht="38" customHeight="1">
      <c r="A246" s="16">
        <f>IF(H246="","","OB-"&amp;TEXT(ROW()-6,"000"))</f>
        <v/>
      </c>
      <c r="B246" s="22" t="n"/>
      <c r="C246" s="22" t="n"/>
      <c r="D246" s="22" t="n"/>
      <c r="E246" s="23" t="n"/>
      <c r="F246" s="24" t="n"/>
      <c r="G246" s="24" t="n"/>
      <c r="H246" s="22" t="n"/>
      <c r="I246" s="22" t="n"/>
      <c r="J246" s="24" t="n"/>
      <c r="K246" s="22" t="n"/>
      <c r="L246" s="24" t="n"/>
      <c r="M246" s="24" t="n"/>
      <c r="N246" s="23" t="n"/>
      <c r="O246" s="20">
        <f>IF(OR(E246="",N246=""),"",E246-N246)</f>
        <v/>
      </c>
      <c r="P246" s="22" t="n"/>
      <c r="Q246" s="22" t="n"/>
    </row>
    <row r="247" ht="38" customHeight="1">
      <c r="A247" s="16">
        <f>IF(H247="","","OB-"&amp;TEXT(ROW()-6,"000"))</f>
        <v/>
      </c>
      <c r="B247" s="22" t="n"/>
      <c r="C247" s="22" t="n"/>
      <c r="D247" s="22" t="n"/>
      <c r="E247" s="23" t="n"/>
      <c r="F247" s="24" t="n"/>
      <c r="G247" s="24" t="n"/>
      <c r="H247" s="22" t="n"/>
      <c r="I247" s="22" t="n"/>
      <c r="J247" s="24" t="n"/>
      <c r="K247" s="22" t="n"/>
      <c r="L247" s="24" t="n"/>
      <c r="M247" s="24" t="n"/>
      <c r="N247" s="23" t="n"/>
      <c r="O247" s="20">
        <f>IF(OR(E247="",N247=""),"",E247-N247)</f>
        <v/>
      </c>
      <c r="P247" s="22" t="n"/>
      <c r="Q247" s="22" t="n"/>
    </row>
    <row r="248" ht="38" customHeight="1">
      <c r="A248" s="16">
        <f>IF(H248="","","OB-"&amp;TEXT(ROW()-6,"000"))</f>
        <v/>
      </c>
      <c r="B248" s="22" t="n"/>
      <c r="C248" s="22" t="n"/>
      <c r="D248" s="22" t="n"/>
      <c r="E248" s="23" t="n"/>
      <c r="F248" s="24" t="n"/>
      <c r="G248" s="24" t="n"/>
      <c r="H248" s="22" t="n"/>
      <c r="I248" s="22" t="n"/>
      <c r="J248" s="24" t="n"/>
      <c r="K248" s="22" t="n"/>
      <c r="L248" s="24" t="n"/>
      <c r="M248" s="24" t="n"/>
      <c r="N248" s="23" t="n"/>
      <c r="O248" s="20">
        <f>IF(OR(E248="",N248=""),"",E248-N248)</f>
        <v/>
      </c>
      <c r="P248" s="22" t="n"/>
      <c r="Q248" s="22" t="n"/>
    </row>
    <row r="249" ht="38" customHeight="1">
      <c r="A249" s="16">
        <f>IF(H249="","","OB-"&amp;TEXT(ROW()-6,"000"))</f>
        <v/>
      </c>
      <c r="B249" s="22" t="n"/>
      <c r="C249" s="22" t="n"/>
      <c r="D249" s="22" t="n"/>
      <c r="E249" s="23" t="n"/>
      <c r="F249" s="24" t="n"/>
      <c r="G249" s="24" t="n"/>
      <c r="H249" s="22" t="n"/>
      <c r="I249" s="22" t="n"/>
      <c r="J249" s="24" t="n"/>
      <c r="K249" s="22" t="n"/>
      <c r="L249" s="24" t="n"/>
      <c r="M249" s="24" t="n"/>
      <c r="N249" s="23" t="n"/>
      <c r="O249" s="20">
        <f>IF(OR(E249="",N249=""),"",E249-N249)</f>
        <v/>
      </c>
      <c r="P249" s="22" t="n"/>
      <c r="Q249" s="22" t="n"/>
    </row>
    <row r="250" ht="38" customHeight="1">
      <c r="A250" s="16">
        <f>IF(H250="","","OB-"&amp;TEXT(ROW()-6,"000"))</f>
        <v/>
      </c>
      <c r="B250" s="22" t="n"/>
      <c r="C250" s="22" t="n"/>
      <c r="D250" s="22" t="n"/>
      <c r="E250" s="23" t="n"/>
      <c r="F250" s="24" t="n"/>
      <c r="G250" s="24" t="n"/>
      <c r="H250" s="22" t="n"/>
      <c r="I250" s="22" t="n"/>
      <c r="J250" s="24" t="n"/>
      <c r="K250" s="22" t="n"/>
      <c r="L250" s="24" t="n"/>
      <c r="M250" s="24" t="n"/>
      <c r="N250" s="23" t="n"/>
      <c r="O250" s="20">
        <f>IF(OR(E250="",N250=""),"",E250-N250)</f>
        <v/>
      </c>
      <c r="P250" s="22" t="n"/>
      <c r="Q250" s="22" t="n"/>
    </row>
    <row r="251" ht="38" customHeight="1">
      <c r="A251" s="16">
        <f>IF(H251="","","OB-"&amp;TEXT(ROW()-6,"000"))</f>
        <v/>
      </c>
      <c r="B251" s="22" t="n"/>
      <c r="C251" s="22" t="n"/>
      <c r="D251" s="22" t="n"/>
      <c r="E251" s="23" t="n"/>
      <c r="F251" s="24" t="n"/>
      <c r="G251" s="24" t="n"/>
      <c r="H251" s="22" t="n"/>
      <c r="I251" s="22" t="n"/>
      <c r="J251" s="24" t="n"/>
      <c r="K251" s="22" t="n"/>
      <c r="L251" s="24" t="n"/>
      <c r="M251" s="24" t="n"/>
      <c r="N251" s="23" t="n"/>
      <c r="O251" s="20">
        <f>IF(OR(E251="",N251=""),"",E251-N251)</f>
        <v/>
      </c>
      <c r="P251" s="22" t="n"/>
      <c r="Q251" s="22" t="n"/>
    </row>
    <row r="252" ht="38" customHeight="1">
      <c r="A252" s="16">
        <f>IF(H252="","","OB-"&amp;TEXT(ROW()-6,"000"))</f>
        <v/>
      </c>
      <c r="B252" s="22" t="n"/>
      <c r="C252" s="22" t="n"/>
      <c r="D252" s="22" t="n"/>
      <c r="E252" s="23" t="n"/>
      <c r="F252" s="24" t="n"/>
      <c r="G252" s="24" t="n"/>
      <c r="H252" s="22" t="n"/>
      <c r="I252" s="22" t="n"/>
      <c r="J252" s="24" t="n"/>
      <c r="K252" s="22" t="n"/>
      <c r="L252" s="24" t="n"/>
      <c r="M252" s="24" t="n"/>
      <c r="N252" s="23" t="n"/>
      <c r="O252" s="20">
        <f>IF(OR(E252="",N252=""),"",E252-N252)</f>
        <v/>
      </c>
      <c r="P252" s="22" t="n"/>
      <c r="Q252" s="22" t="n"/>
    </row>
    <row r="253" ht="38" customHeight="1">
      <c r="A253" s="16">
        <f>IF(H253="","","OB-"&amp;TEXT(ROW()-6,"000"))</f>
        <v/>
      </c>
      <c r="B253" s="22" t="n"/>
      <c r="C253" s="22" t="n"/>
      <c r="D253" s="22" t="n"/>
      <c r="E253" s="23" t="n"/>
      <c r="F253" s="24" t="n"/>
      <c r="G253" s="24" t="n"/>
      <c r="H253" s="22" t="n"/>
      <c r="I253" s="22" t="n"/>
      <c r="J253" s="24" t="n"/>
      <c r="K253" s="22" t="n"/>
      <c r="L253" s="24" t="n"/>
      <c r="M253" s="24" t="n"/>
      <c r="N253" s="23" t="n"/>
      <c r="O253" s="20">
        <f>IF(OR(E253="",N253=""),"",E253-N253)</f>
        <v/>
      </c>
      <c r="P253" s="22" t="n"/>
      <c r="Q253" s="22" t="n"/>
    </row>
    <row r="254" ht="38" customHeight="1">
      <c r="A254" s="16">
        <f>IF(H254="","","OB-"&amp;TEXT(ROW()-6,"000"))</f>
        <v/>
      </c>
      <c r="B254" s="22" t="n"/>
      <c r="C254" s="22" t="n"/>
      <c r="D254" s="22" t="n"/>
      <c r="E254" s="23" t="n"/>
      <c r="F254" s="24" t="n"/>
      <c r="G254" s="24" t="n"/>
      <c r="H254" s="22" t="n"/>
      <c r="I254" s="22" t="n"/>
      <c r="J254" s="24" t="n"/>
      <c r="K254" s="22" t="n"/>
      <c r="L254" s="24" t="n"/>
      <c r="M254" s="24" t="n"/>
      <c r="N254" s="23" t="n"/>
      <c r="O254" s="20">
        <f>IF(OR(E254="",N254=""),"",E254-N254)</f>
        <v/>
      </c>
      <c r="P254" s="22" t="n"/>
      <c r="Q254" s="22" t="n"/>
    </row>
    <row r="255" ht="38" customHeight="1">
      <c r="A255" s="16">
        <f>IF(H255="","","OB-"&amp;TEXT(ROW()-6,"000"))</f>
        <v/>
      </c>
      <c r="B255" s="22" t="n"/>
      <c r="C255" s="22" t="n"/>
      <c r="D255" s="22" t="n"/>
      <c r="E255" s="23" t="n"/>
      <c r="F255" s="24" t="n"/>
      <c r="G255" s="24" t="n"/>
      <c r="H255" s="22" t="n"/>
      <c r="I255" s="22" t="n"/>
      <c r="J255" s="24" t="n"/>
      <c r="K255" s="22" t="n"/>
      <c r="L255" s="24" t="n"/>
      <c r="M255" s="24" t="n"/>
      <c r="N255" s="23" t="n"/>
      <c r="O255" s="20">
        <f>IF(OR(E255="",N255=""),"",E255-N255)</f>
        <v/>
      </c>
      <c r="P255" s="22" t="n"/>
      <c r="Q255" s="22" t="n"/>
    </row>
    <row r="256" ht="38" customHeight="1">
      <c r="A256" s="16">
        <f>IF(H256="","","OB-"&amp;TEXT(ROW()-6,"000"))</f>
        <v/>
      </c>
      <c r="B256" s="22" t="n"/>
      <c r="C256" s="22" t="n"/>
      <c r="D256" s="22" t="n"/>
      <c r="E256" s="23" t="n"/>
      <c r="F256" s="24" t="n"/>
      <c r="G256" s="24" t="n"/>
      <c r="H256" s="22" t="n"/>
      <c r="I256" s="22" t="n"/>
      <c r="J256" s="24" t="n"/>
      <c r="K256" s="22" t="n"/>
      <c r="L256" s="24" t="n"/>
      <c r="M256" s="24" t="n"/>
      <c r="N256" s="23" t="n"/>
      <c r="O256" s="20">
        <f>IF(OR(E256="",N256=""),"",E256-N256)</f>
        <v/>
      </c>
      <c r="P256" s="22" t="n"/>
      <c r="Q256" s="22" t="n"/>
    </row>
    <row r="257" ht="38" customHeight="1">
      <c r="A257" s="16">
        <f>IF(H257="","","OB-"&amp;TEXT(ROW()-6,"000"))</f>
        <v/>
      </c>
      <c r="B257" s="22" t="n"/>
      <c r="C257" s="22" t="n"/>
      <c r="D257" s="22" t="n"/>
      <c r="E257" s="23" t="n"/>
      <c r="F257" s="24" t="n"/>
      <c r="G257" s="24" t="n"/>
      <c r="H257" s="22" t="n"/>
      <c r="I257" s="22" t="n"/>
      <c r="J257" s="24" t="n"/>
      <c r="K257" s="22" t="n"/>
      <c r="L257" s="24" t="n"/>
      <c r="M257" s="24" t="n"/>
      <c r="N257" s="23" t="n"/>
      <c r="O257" s="20">
        <f>IF(OR(E257="",N257=""),"",E257-N257)</f>
        <v/>
      </c>
      <c r="P257" s="22" t="n"/>
      <c r="Q257" s="22" t="n"/>
    </row>
    <row r="258" ht="38" customHeight="1">
      <c r="A258" s="16">
        <f>IF(H258="","","OB-"&amp;TEXT(ROW()-6,"000"))</f>
        <v/>
      </c>
      <c r="B258" s="22" t="n"/>
      <c r="C258" s="22" t="n"/>
      <c r="D258" s="22" t="n"/>
      <c r="E258" s="23" t="n"/>
      <c r="F258" s="24" t="n"/>
      <c r="G258" s="24" t="n"/>
      <c r="H258" s="22" t="n"/>
      <c r="I258" s="22" t="n"/>
      <c r="J258" s="24" t="n"/>
      <c r="K258" s="22" t="n"/>
      <c r="L258" s="24" t="n"/>
      <c r="M258" s="24" t="n"/>
      <c r="N258" s="23" t="n"/>
      <c r="O258" s="20">
        <f>IF(OR(E258="",N258=""),"",E258-N258)</f>
        <v/>
      </c>
      <c r="P258" s="22" t="n"/>
      <c r="Q258" s="22" t="n"/>
    </row>
    <row r="259" ht="38" customHeight="1">
      <c r="A259" s="16">
        <f>IF(H259="","","OB-"&amp;TEXT(ROW()-6,"000"))</f>
        <v/>
      </c>
      <c r="B259" s="22" t="n"/>
      <c r="C259" s="22" t="n"/>
      <c r="D259" s="22" t="n"/>
      <c r="E259" s="23" t="n"/>
      <c r="F259" s="24" t="n"/>
      <c r="G259" s="24" t="n"/>
      <c r="H259" s="22" t="n"/>
      <c r="I259" s="22" t="n"/>
      <c r="J259" s="24" t="n"/>
      <c r="K259" s="22" t="n"/>
      <c r="L259" s="24" t="n"/>
      <c r="M259" s="24" t="n"/>
      <c r="N259" s="23" t="n"/>
      <c r="O259" s="20">
        <f>IF(OR(E259="",N259=""),"",E259-N259)</f>
        <v/>
      </c>
      <c r="P259" s="22" t="n"/>
      <c r="Q259" s="22" t="n"/>
    </row>
    <row r="260" ht="38" customHeight="1">
      <c r="A260" s="16">
        <f>IF(H260="","","OB-"&amp;TEXT(ROW()-6,"000"))</f>
        <v/>
      </c>
      <c r="B260" s="22" t="n"/>
      <c r="C260" s="22" t="n"/>
      <c r="D260" s="22" t="n"/>
      <c r="E260" s="23" t="n"/>
      <c r="F260" s="24" t="n"/>
      <c r="G260" s="24" t="n"/>
      <c r="H260" s="22" t="n"/>
      <c r="I260" s="22" t="n"/>
      <c r="J260" s="24" t="n"/>
      <c r="K260" s="22" t="n"/>
      <c r="L260" s="24" t="n"/>
      <c r="M260" s="24" t="n"/>
      <c r="N260" s="23" t="n"/>
      <c r="O260" s="20">
        <f>IF(OR(E260="",N260=""),"",E260-N260)</f>
        <v/>
      </c>
      <c r="P260" s="22" t="n"/>
      <c r="Q260" s="22" t="n"/>
    </row>
    <row r="261" ht="38" customHeight="1">
      <c r="A261" s="16">
        <f>IF(H261="","","OB-"&amp;TEXT(ROW()-6,"000"))</f>
        <v/>
      </c>
      <c r="B261" s="22" t="n"/>
      <c r="C261" s="22" t="n"/>
      <c r="D261" s="22" t="n"/>
      <c r="E261" s="23" t="n"/>
      <c r="F261" s="24" t="n"/>
      <c r="G261" s="24" t="n"/>
      <c r="H261" s="22" t="n"/>
      <c r="I261" s="22" t="n"/>
      <c r="J261" s="24" t="n"/>
      <c r="K261" s="22" t="n"/>
      <c r="L261" s="24" t="n"/>
      <c r="M261" s="24" t="n"/>
      <c r="N261" s="23" t="n"/>
      <c r="O261" s="20">
        <f>IF(OR(E261="",N261=""),"",E261-N261)</f>
        <v/>
      </c>
      <c r="P261" s="22" t="n"/>
      <c r="Q261" s="22" t="n"/>
    </row>
    <row r="262" ht="38" customHeight="1">
      <c r="A262" s="16">
        <f>IF(H262="","","OB-"&amp;TEXT(ROW()-6,"000"))</f>
        <v/>
      </c>
      <c r="B262" s="22" t="n"/>
      <c r="C262" s="22" t="n"/>
      <c r="D262" s="22" t="n"/>
      <c r="E262" s="23" t="n"/>
      <c r="F262" s="24" t="n"/>
      <c r="G262" s="24" t="n"/>
      <c r="H262" s="22" t="n"/>
      <c r="I262" s="22" t="n"/>
      <c r="J262" s="24" t="n"/>
      <c r="K262" s="22" t="n"/>
      <c r="L262" s="24" t="n"/>
      <c r="M262" s="24" t="n"/>
      <c r="N262" s="23" t="n"/>
      <c r="O262" s="20">
        <f>IF(OR(E262="",N262=""),"",E262-N262)</f>
        <v/>
      </c>
      <c r="P262" s="22" t="n"/>
      <c r="Q262" s="22" t="n"/>
    </row>
    <row r="263" ht="38" customHeight="1">
      <c r="A263" s="16">
        <f>IF(H263="","","OB-"&amp;TEXT(ROW()-6,"000"))</f>
        <v/>
      </c>
      <c r="B263" s="22" t="n"/>
      <c r="C263" s="22" t="n"/>
      <c r="D263" s="22" t="n"/>
      <c r="E263" s="23" t="n"/>
      <c r="F263" s="24" t="n"/>
      <c r="G263" s="24" t="n"/>
      <c r="H263" s="22" t="n"/>
      <c r="I263" s="22" t="n"/>
      <c r="J263" s="24" t="n"/>
      <c r="K263" s="22" t="n"/>
      <c r="L263" s="24" t="n"/>
      <c r="M263" s="24" t="n"/>
      <c r="N263" s="23" t="n"/>
      <c r="O263" s="20">
        <f>IF(OR(E263="",N263=""),"",E263-N263)</f>
        <v/>
      </c>
      <c r="P263" s="22" t="n"/>
      <c r="Q263" s="22" t="n"/>
    </row>
    <row r="264" ht="38" customHeight="1">
      <c r="A264" s="16">
        <f>IF(H264="","","OB-"&amp;TEXT(ROW()-6,"000"))</f>
        <v/>
      </c>
      <c r="B264" s="22" t="n"/>
      <c r="C264" s="22" t="n"/>
      <c r="D264" s="22" t="n"/>
      <c r="E264" s="23" t="n"/>
      <c r="F264" s="24" t="n"/>
      <c r="G264" s="24" t="n"/>
      <c r="H264" s="22" t="n"/>
      <c r="I264" s="22" t="n"/>
      <c r="J264" s="24" t="n"/>
      <c r="K264" s="22" t="n"/>
      <c r="L264" s="24" t="n"/>
      <c r="M264" s="24" t="n"/>
      <c r="N264" s="23" t="n"/>
      <c r="O264" s="20">
        <f>IF(OR(E264="",N264=""),"",E264-N264)</f>
        <v/>
      </c>
      <c r="P264" s="22" t="n"/>
      <c r="Q264" s="22" t="n"/>
    </row>
    <row r="265" ht="38" customHeight="1">
      <c r="A265" s="16">
        <f>IF(H265="","","OB-"&amp;TEXT(ROW()-6,"000"))</f>
        <v/>
      </c>
      <c r="B265" s="22" t="n"/>
      <c r="C265" s="22" t="n"/>
      <c r="D265" s="22" t="n"/>
      <c r="E265" s="23" t="n"/>
      <c r="F265" s="24" t="n"/>
      <c r="G265" s="24" t="n"/>
      <c r="H265" s="22" t="n"/>
      <c r="I265" s="22" t="n"/>
      <c r="J265" s="24" t="n"/>
      <c r="K265" s="22" t="n"/>
      <c r="L265" s="24" t="n"/>
      <c r="M265" s="24" t="n"/>
      <c r="N265" s="23" t="n"/>
      <c r="O265" s="20">
        <f>IF(OR(E265="",N265=""),"",E265-N265)</f>
        <v/>
      </c>
      <c r="P265" s="22" t="n"/>
      <c r="Q265" s="22" t="n"/>
    </row>
    <row r="266" ht="38" customHeight="1">
      <c r="A266" s="16">
        <f>IF(H266="","","OB-"&amp;TEXT(ROW()-6,"000"))</f>
        <v/>
      </c>
      <c r="B266" s="22" t="n"/>
      <c r="C266" s="22" t="n"/>
      <c r="D266" s="22" t="n"/>
      <c r="E266" s="23" t="n"/>
      <c r="F266" s="24" t="n"/>
      <c r="G266" s="24" t="n"/>
      <c r="H266" s="22" t="n"/>
      <c r="I266" s="22" t="n"/>
      <c r="J266" s="24" t="n"/>
      <c r="K266" s="22" t="n"/>
      <c r="L266" s="24" t="n"/>
      <c r="M266" s="24" t="n"/>
      <c r="N266" s="23" t="n"/>
      <c r="O266" s="20">
        <f>IF(OR(E266="",N266=""),"",E266-N266)</f>
        <v/>
      </c>
      <c r="P266" s="22" t="n"/>
      <c r="Q266" s="22" t="n"/>
    </row>
    <row r="267" ht="38" customHeight="1">
      <c r="A267" s="16">
        <f>IF(H267="","","OB-"&amp;TEXT(ROW()-6,"000"))</f>
        <v/>
      </c>
      <c r="B267" s="22" t="n"/>
      <c r="C267" s="22" t="n"/>
      <c r="D267" s="22" t="n"/>
      <c r="E267" s="23" t="n"/>
      <c r="F267" s="24" t="n"/>
      <c r="G267" s="24" t="n"/>
      <c r="H267" s="22" t="n"/>
      <c r="I267" s="22" t="n"/>
      <c r="J267" s="24" t="n"/>
      <c r="K267" s="22" t="n"/>
      <c r="L267" s="24" t="n"/>
      <c r="M267" s="24" t="n"/>
      <c r="N267" s="23" t="n"/>
      <c r="O267" s="20">
        <f>IF(OR(E267="",N267=""),"",E267-N267)</f>
        <v/>
      </c>
      <c r="P267" s="22" t="n"/>
      <c r="Q267" s="22" t="n"/>
    </row>
    <row r="268" ht="38" customHeight="1">
      <c r="A268" s="16">
        <f>IF(H268="","","OB-"&amp;TEXT(ROW()-6,"000"))</f>
        <v/>
      </c>
      <c r="B268" s="22" t="n"/>
      <c r="C268" s="22" t="n"/>
      <c r="D268" s="22" t="n"/>
      <c r="E268" s="23" t="n"/>
      <c r="F268" s="24" t="n"/>
      <c r="G268" s="24" t="n"/>
      <c r="H268" s="22" t="n"/>
      <c r="I268" s="22" t="n"/>
      <c r="J268" s="24" t="n"/>
      <c r="K268" s="22" t="n"/>
      <c r="L268" s="24" t="n"/>
      <c r="M268" s="24" t="n"/>
      <c r="N268" s="23" t="n"/>
      <c r="O268" s="20">
        <f>IF(OR(E268="",N268=""),"",E268-N268)</f>
        <v/>
      </c>
      <c r="P268" s="22" t="n"/>
      <c r="Q268" s="22" t="n"/>
    </row>
    <row r="269" ht="38" customHeight="1">
      <c r="A269" s="16">
        <f>IF(H269="","","OB-"&amp;TEXT(ROW()-6,"000"))</f>
        <v/>
      </c>
      <c r="B269" s="22" t="n"/>
      <c r="C269" s="22" t="n"/>
      <c r="D269" s="22" t="n"/>
      <c r="E269" s="23" t="n"/>
      <c r="F269" s="24" t="n"/>
      <c r="G269" s="24" t="n"/>
      <c r="H269" s="22" t="n"/>
      <c r="I269" s="22" t="n"/>
      <c r="J269" s="24" t="n"/>
      <c r="K269" s="22" t="n"/>
      <c r="L269" s="24" t="n"/>
      <c r="M269" s="24" t="n"/>
      <c r="N269" s="23" t="n"/>
      <c r="O269" s="20">
        <f>IF(OR(E269="",N269=""),"",E269-N269)</f>
        <v/>
      </c>
      <c r="P269" s="22" t="n"/>
      <c r="Q269" s="22" t="n"/>
    </row>
    <row r="270" ht="38" customHeight="1">
      <c r="A270" s="16">
        <f>IF(H270="","","OB-"&amp;TEXT(ROW()-6,"000"))</f>
        <v/>
      </c>
      <c r="B270" s="22" t="n"/>
      <c r="C270" s="22" t="n"/>
      <c r="D270" s="22" t="n"/>
      <c r="E270" s="23" t="n"/>
      <c r="F270" s="24" t="n"/>
      <c r="G270" s="24" t="n"/>
      <c r="H270" s="22" t="n"/>
      <c r="I270" s="22" t="n"/>
      <c r="J270" s="24" t="n"/>
      <c r="K270" s="22" t="n"/>
      <c r="L270" s="24" t="n"/>
      <c r="M270" s="24" t="n"/>
      <c r="N270" s="23" t="n"/>
      <c r="O270" s="20">
        <f>IF(OR(E270="",N270=""),"",E270-N270)</f>
        <v/>
      </c>
      <c r="P270" s="22" t="n"/>
      <c r="Q270" s="22" t="n"/>
    </row>
    <row r="271" ht="38" customHeight="1">
      <c r="A271" s="16">
        <f>IF(H271="","","OB-"&amp;TEXT(ROW()-6,"000"))</f>
        <v/>
      </c>
      <c r="B271" s="22" t="n"/>
      <c r="C271" s="22" t="n"/>
      <c r="D271" s="22" t="n"/>
      <c r="E271" s="23" t="n"/>
      <c r="F271" s="24" t="n"/>
      <c r="G271" s="24" t="n"/>
      <c r="H271" s="22" t="n"/>
      <c r="I271" s="22" t="n"/>
      <c r="J271" s="24" t="n"/>
      <c r="K271" s="22" t="n"/>
      <c r="L271" s="24" t="n"/>
      <c r="M271" s="24" t="n"/>
      <c r="N271" s="23" t="n"/>
      <c r="O271" s="20">
        <f>IF(OR(E271="",N271=""),"",E271-N271)</f>
        <v/>
      </c>
      <c r="P271" s="22" t="n"/>
      <c r="Q271" s="22" t="n"/>
    </row>
    <row r="272" ht="38" customHeight="1">
      <c r="A272" s="16">
        <f>IF(H272="","","OB-"&amp;TEXT(ROW()-6,"000"))</f>
        <v/>
      </c>
      <c r="B272" s="22" t="n"/>
      <c r="C272" s="22" t="n"/>
      <c r="D272" s="22" t="n"/>
      <c r="E272" s="23" t="n"/>
      <c r="F272" s="24" t="n"/>
      <c r="G272" s="24" t="n"/>
      <c r="H272" s="22" t="n"/>
      <c r="I272" s="22" t="n"/>
      <c r="J272" s="24" t="n"/>
      <c r="K272" s="22" t="n"/>
      <c r="L272" s="24" t="n"/>
      <c r="M272" s="24" t="n"/>
      <c r="N272" s="23" t="n"/>
      <c r="O272" s="20">
        <f>IF(OR(E272="",N272=""),"",E272-N272)</f>
        <v/>
      </c>
      <c r="P272" s="22" t="n"/>
      <c r="Q272" s="22" t="n"/>
    </row>
    <row r="273" ht="38" customHeight="1">
      <c r="A273" s="16">
        <f>IF(H273="","","OB-"&amp;TEXT(ROW()-6,"000"))</f>
        <v/>
      </c>
      <c r="B273" s="22" t="n"/>
      <c r="C273" s="22" t="n"/>
      <c r="D273" s="22" t="n"/>
      <c r="E273" s="23" t="n"/>
      <c r="F273" s="24" t="n"/>
      <c r="G273" s="24" t="n"/>
      <c r="H273" s="22" t="n"/>
      <c r="I273" s="22" t="n"/>
      <c r="J273" s="24" t="n"/>
      <c r="K273" s="22" t="n"/>
      <c r="L273" s="24" t="n"/>
      <c r="M273" s="24" t="n"/>
      <c r="N273" s="23" t="n"/>
      <c r="O273" s="20">
        <f>IF(OR(E273="",N273=""),"",E273-N273)</f>
        <v/>
      </c>
      <c r="P273" s="22" t="n"/>
      <c r="Q273" s="22" t="n"/>
    </row>
    <row r="274" ht="38" customHeight="1">
      <c r="A274" s="16">
        <f>IF(H274="","","OB-"&amp;TEXT(ROW()-6,"000"))</f>
        <v/>
      </c>
      <c r="B274" s="22" t="n"/>
      <c r="C274" s="22" t="n"/>
      <c r="D274" s="22" t="n"/>
      <c r="E274" s="23" t="n"/>
      <c r="F274" s="24" t="n"/>
      <c r="G274" s="24" t="n"/>
      <c r="H274" s="22" t="n"/>
      <c r="I274" s="22" t="n"/>
      <c r="J274" s="24" t="n"/>
      <c r="K274" s="22" t="n"/>
      <c r="L274" s="24" t="n"/>
      <c r="M274" s="24" t="n"/>
      <c r="N274" s="23" t="n"/>
      <c r="O274" s="20">
        <f>IF(OR(E274="",N274=""),"",E274-N274)</f>
        <v/>
      </c>
      <c r="P274" s="22" t="n"/>
      <c r="Q274" s="22" t="n"/>
    </row>
    <row r="275" ht="38" customHeight="1">
      <c r="A275" s="16">
        <f>IF(H275="","","OB-"&amp;TEXT(ROW()-6,"000"))</f>
        <v/>
      </c>
      <c r="B275" s="22" t="n"/>
      <c r="C275" s="22" t="n"/>
      <c r="D275" s="22" t="n"/>
      <c r="E275" s="23" t="n"/>
      <c r="F275" s="24" t="n"/>
      <c r="G275" s="24" t="n"/>
      <c r="H275" s="22" t="n"/>
      <c r="I275" s="22" t="n"/>
      <c r="J275" s="24" t="n"/>
      <c r="K275" s="22" t="n"/>
      <c r="L275" s="24" t="n"/>
      <c r="M275" s="24" t="n"/>
      <c r="N275" s="23" t="n"/>
      <c r="O275" s="20">
        <f>IF(OR(E275="",N275=""),"",E275-N275)</f>
        <v/>
      </c>
      <c r="P275" s="22" t="n"/>
      <c r="Q275" s="22" t="n"/>
    </row>
    <row r="276" ht="38" customHeight="1">
      <c r="A276" s="16">
        <f>IF(H276="","","OB-"&amp;TEXT(ROW()-6,"000"))</f>
        <v/>
      </c>
      <c r="B276" s="22" t="n"/>
      <c r="C276" s="22" t="n"/>
      <c r="D276" s="22" t="n"/>
      <c r="E276" s="23" t="n"/>
      <c r="F276" s="24" t="n"/>
      <c r="G276" s="24" t="n"/>
      <c r="H276" s="22" t="n"/>
      <c r="I276" s="22" t="n"/>
      <c r="J276" s="24" t="n"/>
      <c r="K276" s="22" t="n"/>
      <c r="L276" s="24" t="n"/>
      <c r="M276" s="24" t="n"/>
      <c r="N276" s="23" t="n"/>
      <c r="O276" s="20">
        <f>IF(OR(E276="",N276=""),"",E276-N276)</f>
        <v/>
      </c>
      <c r="P276" s="22" t="n"/>
      <c r="Q276" s="22" t="n"/>
    </row>
    <row r="277" ht="38" customHeight="1">
      <c r="A277" s="16">
        <f>IF(H277="","","OB-"&amp;TEXT(ROW()-6,"000"))</f>
        <v/>
      </c>
      <c r="B277" s="22" t="n"/>
      <c r="C277" s="22" t="n"/>
      <c r="D277" s="22" t="n"/>
      <c r="E277" s="23" t="n"/>
      <c r="F277" s="24" t="n"/>
      <c r="G277" s="24" t="n"/>
      <c r="H277" s="22" t="n"/>
      <c r="I277" s="22" t="n"/>
      <c r="J277" s="24" t="n"/>
      <c r="K277" s="22" t="n"/>
      <c r="L277" s="24" t="n"/>
      <c r="M277" s="24" t="n"/>
      <c r="N277" s="23" t="n"/>
      <c r="O277" s="20">
        <f>IF(OR(E277="",N277=""),"",E277-N277)</f>
        <v/>
      </c>
      <c r="P277" s="22" t="n"/>
      <c r="Q277" s="22" t="n"/>
    </row>
    <row r="278" ht="38" customHeight="1">
      <c r="A278" s="16">
        <f>IF(H278="","","OB-"&amp;TEXT(ROW()-6,"000"))</f>
        <v/>
      </c>
      <c r="B278" s="22" t="n"/>
      <c r="C278" s="22" t="n"/>
      <c r="D278" s="22" t="n"/>
      <c r="E278" s="23" t="n"/>
      <c r="F278" s="24" t="n"/>
      <c r="G278" s="24" t="n"/>
      <c r="H278" s="22" t="n"/>
      <c r="I278" s="22" t="n"/>
      <c r="J278" s="24" t="n"/>
      <c r="K278" s="22" t="n"/>
      <c r="L278" s="24" t="n"/>
      <c r="M278" s="24" t="n"/>
      <c r="N278" s="23" t="n"/>
      <c r="O278" s="20">
        <f>IF(OR(E278="",N278=""),"",E278-N278)</f>
        <v/>
      </c>
      <c r="P278" s="22" t="n"/>
      <c r="Q278" s="22" t="n"/>
    </row>
    <row r="279" ht="38" customHeight="1">
      <c r="A279" s="16">
        <f>IF(H279="","","OB-"&amp;TEXT(ROW()-6,"000"))</f>
        <v/>
      </c>
      <c r="B279" s="22" t="n"/>
      <c r="C279" s="22" t="n"/>
      <c r="D279" s="22" t="n"/>
      <c r="E279" s="23" t="n"/>
      <c r="F279" s="24" t="n"/>
      <c r="G279" s="24" t="n"/>
      <c r="H279" s="22" t="n"/>
      <c r="I279" s="22" t="n"/>
      <c r="J279" s="24" t="n"/>
      <c r="K279" s="22" t="n"/>
      <c r="L279" s="24" t="n"/>
      <c r="M279" s="24" t="n"/>
      <c r="N279" s="23" t="n"/>
      <c r="O279" s="20">
        <f>IF(OR(E279="",N279=""),"",E279-N279)</f>
        <v/>
      </c>
      <c r="P279" s="22" t="n"/>
      <c r="Q279" s="22" t="n"/>
    </row>
    <row r="280" ht="38" customHeight="1">
      <c r="A280" s="16">
        <f>IF(H280="","","OB-"&amp;TEXT(ROW()-6,"000"))</f>
        <v/>
      </c>
      <c r="B280" s="22" t="n"/>
      <c r="C280" s="22" t="n"/>
      <c r="D280" s="22" t="n"/>
      <c r="E280" s="23" t="n"/>
      <c r="F280" s="24" t="n"/>
      <c r="G280" s="24" t="n"/>
      <c r="H280" s="22" t="n"/>
      <c r="I280" s="22" t="n"/>
      <c r="J280" s="24" t="n"/>
      <c r="K280" s="22" t="n"/>
      <c r="L280" s="24" t="n"/>
      <c r="M280" s="24" t="n"/>
      <c r="N280" s="23" t="n"/>
      <c r="O280" s="20">
        <f>IF(OR(E280="",N280=""),"",E280-N280)</f>
        <v/>
      </c>
      <c r="P280" s="22" t="n"/>
      <c r="Q280" s="22" t="n"/>
    </row>
    <row r="281" ht="38" customHeight="1">
      <c r="A281" s="16">
        <f>IF(H281="","","OB-"&amp;TEXT(ROW()-6,"000"))</f>
        <v/>
      </c>
      <c r="B281" s="22" t="n"/>
      <c r="C281" s="22" t="n"/>
      <c r="D281" s="22" t="n"/>
      <c r="E281" s="23" t="n"/>
      <c r="F281" s="24" t="n"/>
      <c r="G281" s="24" t="n"/>
      <c r="H281" s="22" t="n"/>
      <c r="I281" s="22" t="n"/>
      <c r="J281" s="24" t="n"/>
      <c r="K281" s="22" t="n"/>
      <c r="L281" s="24" t="n"/>
      <c r="M281" s="24" t="n"/>
      <c r="N281" s="23" t="n"/>
      <c r="O281" s="20">
        <f>IF(OR(E281="",N281=""),"",E281-N281)</f>
        <v/>
      </c>
      <c r="P281" s="22" t="n"/>
      <c r="Q281" s="22" t="n"/>
    </row>
    <row r="282" ht="38" customHeight="1">
      <c r="A282" s="16">
        <f>IF(H282="","","OB-"&amp;TEXT(ROW()-6,"000"))</f>
        <v/>
      </c>
      <c r="B282" s="22" t="n"/>
      <c r="C282" s="22" t="n"/>
      <c r="D282" s="22" t="n"/>
      <c r="E282" s="23" t="n"/>
      <c r="F282" s="24" t="n"/>
      <c r="G282" s="24" t="n"/>
      <c r="H282" s="22" t="n"/>
      <c r="I282" s="22" t="n"/>
      <c r="J282" s="24" t="n"/>
      <c r="K282" s="22" t="n"/>
      <c r="L282" s="24" t="n"/>
      <c r="M282" s="24" t="n"/>
      <c r="N282" s="23" t="n"/>
      <c r="O282" s="20">
        <f>IF(OR(E282="",N282=""),"",E282-N282)</f>
        <v/>
      </c>
      <c r="P282" s="22" t="n"/>
      <c r="Q282" s="22" t="n"/>
    </row>
    <row r="283" ht="38" customHeight="1">
      <c r="A283" s="16">
        <f>IF(H283="","","OB-"&amp;TEXT(ROW()-6,"000"))</f>
        <v/>
      </c>
      <c r="B283" s="22" t="n"/>
      <c r="C283" s="22" t="n"/>
      <c r="D283" s="22" t="n"/>
      <c r="E283" s="23" t="n"/>
      <c r="F283" s="24" t="n"/>
      <c r="G283" s="24" t="n"/>
      <c r="H283" s="22" t="n"/>
      <c r="I283" s="22" t="n"/>
      <c r="J283" s="24" t="n"/>
      <c r="K283" s="22" t="n"/>
      <c r="L283" s="24" t="n"/>
      <c r="M283" s="24" t="n"/>
      <c r="N283" s="23" t="n"/>
      <c r="O283" s="20">
        <f>IF(OR(E283="",N283=""),"",E283-N283)</f>
        <v/>
      </c>
      <c r="P283" s="22" t="n"/>
      <c r="Q283" s="22" t="n"/>
    </row>
    <row r="284" ht="38" customHeight="1">
      <c r="A284" s="16">
        <f>IF(H284="","","OB-"&amp;TEXT(ROW()-6,"000"))</f>
        <v/>
      </c>
      <c r="B284" s="22" t="n"/>
      <c r="C284" s="22" t="n"/>
      <c r="D284" s="22" t="n"/>
      <c r="E284" s="23" t="n"/>
      <c r="F284" s="24" t="n"/>
      <c r="G284" s="24" t="n"/>
      <c r="H284" s="22" t="n"/>
      <c r="I284" s="22" t="n"/>
      <c r="J284" s="24" t="n"/>
      <c r="K284" s="22" t="n"/>
      <c r="L284" s="24" t="n"/>
      <c r="M284" s="24" t="n"/>
      <c r="N284" s="23" t="n"/>
      <c r="O284" s="20">
        <f>IF(OR(E284="",N284=""),"",E284-N284)</f>
        <v/>
      </c>
      <c r="P284" s="22" t="n"/>
      <c r="Q284" s="22" t="n"/>
    </row>
    <row r="285" ht="38" customHeight="1">
      <c r="A285" s="16">
        <f>IF(H285="","","OB-"&amp;TEXT(ROW()-6,"000"))</f>
        <v/>
      </c>
      <c r="B285" s="22" t="n"/>
      <c r="C285" s="22" t="n"/>
      <c r="D285" s="22" t="n"/>
      <c r="E285" s="23" t="n"/>
      <c r="F285" s="24" t="n"/>
      <c r="G285" s="24" t="n"/>
      <c r="H285" s="22" t="n"/>
      <c r="I285" s="22" t="n"/>
      <c r="J285" s="24" t="n"/>
      <c r="K285" s="22" t="n"/>
      <c r="L285" s="24" t="n"/>
      <c r="M285" s="24" t="n"/>
      <c r="N285" s="23" t="n"/>
      <c r="O285" s="20">
        <f>IF(OR(E285="",N285=""),"",E285-N285)</f>
        <v/>
      </c>
      <c r="P285" s="22" t="n"/>
      <c r="Q285" s="22" t="n"/>
    </row>
    <row r="286" ht="38" customHeight="1">
      <c r="A286" s="16">
        <f>IF(H286="","","OB-"&amp;TEXT(ROW()-6,"000"))</f>
        <v/>
      </c>
      <c r="B286" s="22" t="n"/>
      <c r="C286" s="22" t="n"/>
      <c r="D286" s="22" t="n"/>
      <c r="E286" s="23" t="n"/>
      <c r="F286" s="24" t="n"/>
      <c r="G286" s="24" t="n"/>
      <c r="H286" s="22" t="n"/>
      <c r="I286" s="22" t="n"/>
      <c r="J286" s="24" t="n"/>
      <c r="K286" s="22" t="n"/>
      <c r="L286" s="24" t="n"/>
      <c r="M286" s="24" t="n"/>
      <c r="N286" s="23" t="n"/>
      <c r="O286" s="20">
        <f>IF(OR(E286="",N286=""),"",E286-N286)</f>
        <v/>
      </c>
      <c r="P286" s="22" t="n"/>
      <c r="Q286" s="22" t="n"/>
    </row>
    <row r="287" ht="38" customHeight="1">
      <c r="A287" s="16">
        <f>IF(H287="","","OB-"&amp;TEXT(ROW()-6,"000"))</f>
        <v/>
      </c>
      <c r="B287" s="22" t="n"/>
      <c r="C287" s="22" t="n"/>
      <c r="D287" s="22" t="n"/>
      <c r="E287" s="23" t="n"/>
      <c r="F287" s="24" t="n"/>
      <c r="G287" s="24" t="n"/>
      <c r="H287" s="22" t="n"/>
      <c r="I287" s="22" t="n"/>
      <c r="J287" s="24" t="n"/>
      <c r="K287" s="22" t="n"/>
      <c r="L287" s="24" t="n"/>
      <c r="M287" s="24" t="n"/>
      <c r="N287" s="23" t="n"/>
      <c r="O287" s="20">
        <f>IF(OR(E287="",N287=""),"",E287-N287)</f>
        <v/>
      </c>
      <c r="P287" s="22" t="n"/>
      <c r="Q287" s="22" t="n"/>
    </row>
    <row r="288" ht="38" customHeight="1">
      <c r="A288" s="16">
        <f>IF(H288="","","OB-"&amp;TEXT(ROW()-6,"000"))</f>
        <v/>
      </c>
      <c r="B288" s="22" t="n"/>
      <c r="C288" s="22" t="n"/>
      <c r="D288" s="22" t="n"/>
      <c r="E288" s="23" t="n"/>
      <c r="F288" s="24" t="n"/>
      <c r="G288" s="24" t="n"/>
      <c r="H288" s="22" t="n"/>
      <c r="I288" s="22" t="n"/>
      <c r="J288" s="24" t="n"/>
      <c r="K288" s="22" t="n"/>
      <c r="L288" s="24" t="n"/>
      <c r="M288" s="24" t="n"/>
      <c r="N288" s="23" t="n"/>
      <c r="O288" s="20">
        <f>IF(OR(E288="",N288=""),"",E288-N288)</f>
        <v/>
      </c>
      <c r="P288" s="22" t="n"/>
      <c r="Q288" s="22" t="n"/>
    </row>
    <row r="289" ht="38" customHeight="1">
      <c r="A289" s="16">
        <f>IF(H289="","","OB-"&amp;TEXT(ROW()-6,"000"))</f>
        <v/>
      </c>
      <c r="B289" s="22" t="n"/>
      <c r="C289" s="22" t="n"/>
      <c r="D289" s="22" t="n"/>
      <c r="E289" s="23" t="n"/>
      <c r="F289" s="24" t="n"/>
      <c r="G289" s="24" t="n"/>
      <c r="H289" s="22" t="n"/>
      <c r="I289" s="22" t="n"/>
      <c r="J289" s="24" t="n"/>
      <c r="K289" s="22" t="n"/>
      <c r="L289" s="24" t="n"/>
      <c r="M289" s="24" t="n"/>
      <c r="N289" s="23" t="n"/>
      <c r="O289" s="20">
        <f>IF(OR(E289="",N289=""),"",E289-N289)</f>
        <v/>
      </c>
      <c r="P289" s="22" t="n"/>
      <c r="Q289" s="22" t="n"/>
    </row>
    <row r="290" ht="38" customHeight="1">
      <c r="A290" s="16">
        <f>IF(H290="","","OB-"&amp;TEXT(ROW()-6,"000"))</f>
        <v/>
      </c>
      <c r="B290" s="22" t="n"/>
      <c r="C290" s="22" t="n"/>
      <c r="D290" s="22" t="n"/>
      <c r="E290" s="23" t="n"/>
      <c r="F290" s="24" t="n"/>
      <c r="G290" s="24" t="n"/>
      <c r="H290" s="22" t="n"/>
      <c r="I290" s="22" t="n"/>
      <c r="J290" s="24" t="n"/>
      <c r="K290" s="22" t="n"/>
      <c r="L290" s="24" t="n"/>
      <c r="M290" s="24" t="n"/>
      <c r="N290" s="23" t="n"/>
      <c r="O290" s="20">
        <f>IF(OR(E290="",N290=""),"",E290-N290)</f>
        <v/>
      </c>
      <c r="P290" s="22" t="n"/>
      <c r="Q290" s="22" t="n"/>
    </row>
    <row r="291" ht="38" customHeight="1">
      <c r="A291" s="16">
        <f>IF(H291="","","OB-"&amp;TEXT(ROW()-6,"000"))</f>
        <v/>
      </c>
      <c r="B291" s="22" t="n"/>
      <c r="C291" s="22" t="n"/>
      <c r="D291" s="22" t="n"/>
      <c r="E291" s="23" t="n"/>
      <c r="F291" s="24" t="n"/>
      <c r="G291" s="24" t="n"/>
      <c r="H291" s="22" t="n"/>
      <c r="I291" s="22" t="n"/>
      <c r="J291" s="24" t="n"/>
      <c r="K291" s="22" t="n"/>
      <c r="L291" s="24" t="n"/>
      <c r="M291" s="24" t="n"/>
      <c r="N291" s="23" t="n"/>
      <c r="O291" s="20">
        <f>IF(OR(E291="",N291=""),"",E291-N291)</f>
        <v/>
      </c>
      <c r="P291" s="22" t="n"/>
      <c r="Q291" s="22" t="n"/>
    </row>
    <row r="292" ht="38" customHeight="1">
      <c r="A292" s="16">
        <f>IF(H292="","","OB-"&amp;TEXT(ROW()-6,"000"))</f>
        <v/>
      </c>
      <c r="B292" s="22" t="n"/>
      <c r="C292" s="22" t="n"/>
      <c r="D292" s="22" t="n"/>
      <c r="E292" s="23" t="n"/>
      <c r="F292" s="24" t="n"/>
      <c r="G292" s="24" t="n"/>
      <c r="H292" s="22" t="n"/>
      <c r="I292" s="22" t="n"/>
      <c r="J292" s="24" t="n"/>
      <c r="K292" s="22" t="n"/>
      <c r="L292" s="24" t="n"/>
      <c r="M292" s="24" t="n"/>
      <c r="N292" s="23" t="n"/>
      <c r="O292" s="20">
        <f>IF(OR(E292="",N292=""),"",E292-N292)</f>
        <v/>
      </c>
      <c r="P292" s="22" t="n"/>
      <c r="Q292" s="22" t="n"/>
    </row>
    <row r="293" ht="38" customHeight="1">
      <c r="A293" s="16">
        <f>IF(H293="","","OB-"&amp;TEXT(ROW()-6,"000"))</f>
        <v/>
      </c>
      <c r="B293" s="22" t="n"/>
      <c r="C293" s="22" t="n"/>
      <c r="D293" s="22" t="n"/>
      <c r="E293" s="23" t="n"/>
      <c r="F293" s="24" t="n"/>
      <c r="G293" s="24" t="n"/>
      <c r="H293" s="22" t="n"/>
      <c r="I293" s="22" t="n"/>
      <c r="J293" s="24" t="n"/>
      <c r="K293" s="22" t="n"/>
      <c r="L293" s="24" t="n"/>
      <c r="M293" s="24" t="n"/>
      <c r="N293" s="23" t="n"/>
      <c r="O293" s="20">
        <f>IF(OR(E293="",N293=""),"",E293-N293)</f>
        <v/>
      </c>
      <c r="P293" s="22" t="n"/>
      <c r="Q293" s="22" t="n"/>
    </row>
    <row r="294" ht="38" customHeight="1">
      <c r="A294" s="16">
        <f>IF(H294="","","OB-"&amp;TEXT(ROW()-6,"000"))</f>
        <v/>
      </c>
      <c r="B294" s="22" t="n"/>
      <c r="C294" s="22" t="n"/>
      <c r="D294" s="22" t="n"/>
      <c r="E294" s="23" t="n"/>
      <c r="F294" s="24" t="n"/>
      <c r="G294" s="24" t="n"/>
      <c r="H294" s="22" t="n"/>
      <c r="I294" s="22" t="n"/>
      <c r="J294" s="24" t="n"/>
      <c r="K294" s="22" t="n"/>
      <c r="L294" s="24" t="n"/>
      <c r="M294" s="24" t="n"/>
      <c r="N294" s="23" t="n"/>
      <c r="O294" s="20">
        <f>IF(OR(E294="",N294=""),"",E294-N294)</f>
        <v/>
      </c>
      <c r="P294" s="22" t="n"/>
      <c r="Q294" s="22" t="n"/>
    </row>
    <row r="295" ht="38" customHeight="1">
      <c r="A295" s="16">
        <f>IF(H295="","","OB-"&amp;TEXT(ROW()-6,"000"))</f>
        <v/>
      </c>
      <c r="B295" s="22" t="n"/>
      <c r="C295" s="22" t="n"/>
      <c r="D295" s="22" t="n"/>
      <c r="E295" s="23" t="n"/>
      <c r="F295" s="24" t="n"/>
      <c r="G295" s="24" t="n"/>
      <c r="H295" s="22" t="n"/>
      <c r="I295" s="22" t="n"/>
      <c r="J295" s="24" t="n"/>
      <c r="K295" s="22" t="n"/>
      <c r="L295" s="24" t="n"/>
      <c r="M295" s="24" t="n"/>
      <c r="N295" s="23" t="n"/>
      <c r="O295" s="20">
        <f>IF(OR(E295="",N295=""),"",E295-N295)</f>
        <v/>
      </c>
      <c r="P295" s="22" t="n"/>
      <c r="Q295" s="22" t="n"/>
    </row>
    <row r="296" ht="38" customHeight="1">
      <c r="A296" s="16">
        <f>IF(H296="","","OB-"&amp;TEXT(ROW()-6,"000"))</f>
        <v/>
      </c>
      <c r="B296" s="22" t="n"/>
      <c r="C296" s="22" t="n"/>
      <c r="D296" s="22" t="n"/>
      <c r="E296" s="23" t="n"/>
      <c r="F296" s="24" t="n"/>
      <c r="G296" s="24" t="n"/>
      <c r="H296" s="22" t="n"/>
      <c r="I296" s="22" t="n"/>
      <c r="J296" s="24" t="n"/>
      <c r="K296" s="22" t="n"/>
      <c r="L296" s="24" t="n"/>
      <c r="M296" s="24" t="n"/>
      <c r="N296" s="23" t="n"/>
      <c r="O296" s="20">
        <f>IF(OR(E296="",N296=""),"",E296-N296)</f>
        <v/>
      </c>
      <c r="P296" s="22" t="n"/>
      <c r="Q296" s="22" t="n"/>
    </row>
    <row r="297" ht="38" customHeight="1">
      <c r="A297" s="16">
        <f>IF(H297="","","OB-"&amp;TEXT(ROW()-6,"000"))</f>
        <v/>
      </c>
      <c r="B297" s="22" t="n"/>
      <c r="C297" s="22" t="n"/>
      <c r="D297" s="22" t="n"/>
      <c r="E297" s="23" t="n"/>
      <c r="F297" s="24" t="n"/>
      <c r="G297" s="24" t="n"/>
      <c r="H297" s="22" t="n"/>
      <c r="I297" s="22" t="n"/>
      <c r="J297" s="24" t="n"/>
      <c r="K297" s="22" t="n"/>
      <c r="L297" s="24" t="n"/>
      <c r="M297" s="24" t="n"/>
      <c r="N297" s="23" t="n"/>
      <c r="O297" s="20">
        <f>IF(OR(E297="",N297=""),"",E297-N297)</f>
        <v/>
      </c>
      <c r="P297" s="22" t="n"/>
      <c r="Q297" s="22" t="n"/>
    </row>
    <row r="298" ht="38" customHeight="1">
      <c r="A298" s="16">
        <f>IF(H298="","","OB-"&amp;TEXT(ROW()-6,"000"))</f>
        <v/>
      </c>
      <c r="B298" s="22" t="n"/>
      <c r="C298" s="22" t="n"/>
      <c r="D298" s="22" t="n"/>
      <c r="E298" s="23" t="n"/>
      <c r="F298" s="24" t="n"/>
      <c r="G298" s="24" t="n"/>
      <c r="H298" s="22" t="n"/>
      <c r="I298" s="22" t="n"/>
      <c r="J298" s="24" t="n"/>
      <c r="K298" s="22" t="n"/>
      <c r="L298" s="24" t="n"/>
      <c r="M298" s="24" t="n"/>
      <c r="N298" s="23" t="n"/>
      <c r="O298" s="20">
        <f>IF(OR(E298="",N298=""),"",E298-N298)</f>
        <v/>
      </c>
      <c r="P298" s="22" t="n"/>
      <c r="Q298" s="22" t="n"/>
    </row>
    <row r="299" ht="38" customHeight="1">
      <c r="A299" s="16">
        <f>IF(H299="","","OB-"&amp;TEXT(ROW()-6,"000"))</f>
        <v/>
      </c>
      <c r="B299" s="22" t="n"/>
      <c r="C299" s="22" t="n"/>
      <c r="D299" s="22" t="n"/>
      <c r="E299" s="23" t="n"/>
      <c r="F299" s="24" t="n"/>
      <c r="G299" s="24" t="n"/>
      <c r="H299" s="22" t="n"/>
      <c r="I299" s="22" t="n"/>
      <c r="J299" s="24" t="n"/>
      <c r="K299" s="22" t="n"/>
      <c r="L299" s="24" t="n"/>
      <c r="M299" s="24" t="n"/>
      <c r="N299" s="23" t="n"/>
      <c r="O299" s="20">
        <f>IF(OR(E299="",N299=""),"",E299-N299)</f>
        <v/>
      </c>
      <c r="P299" s="22" t="n"/>
      <c r="Q299" s="22" t="n"/>
    </row>
    <row r="300" ht="38" customHeight="1">
      <c r="A300" s="16">
        <f>IF(H300="","","OB-"&amp;TEXT(ROW()-6,"000"))</f>
        <v/>
      </c>
      <c r="B300" s="22" t="n"/>
      <c r="C300" s="22" t="n"/>
      <c r="D300" s="22" t="n"/>
      <c r="E300" s="23" t="n"/>
      <c r="F300" s="24" t="n"/>
      <c r="G300" s="24" t="n"/>
      <c r="H300" s="22" t="n"/>
      <c r="I300" s="22" t="n"/>
      <c r="J300" s="24" t="n"/>
      <c r="K300" s="22" t="n"/>
      <c r="L300" s="24" t="n"/>
      <c r="M300" s="24" t="n"/>
      <c r="N300" s="23" t="n"/>
      <c r="O300" s="20">
        <f>IF(OR(E300="",N300=""),"",E300-N300)</f>
        <v/>
      </c>
      <c r="P300" s="22" t="n"/>
      <c r="Q300" s="22" t="n"/>
    </row>
    <row r="301" ht="38" customHeight="1">
      <c r="A301" s="16">
        <f>IF(H301="","","OB-"&amp;TEXT(ROW()-6,"000"))</f>
        <v/>
      </c>
      <c r="B301" s="22" t="n"/>
      <c r="C301" s="22" t="n"/>
      <c r="D301" s="22" t="n"/>
      <c r="E301" s="23" t="n"/>
      <c r="F301" s="24" t="n"/>
      <c r="G301" s="24" t="n"/>
      <c r="H301" s="22" t="n"/>
      <c r="I301" s="22" t="n"/>
      <c r="J301" s="24" t="n"/>
      <c r="K301" s="22" t="n"/>
      <c r="L301" s="24" t="n"/>
      <c r="M301" s="24" t="n"/>
      <c r="N301" s="23" t="n"/>
      <c r="O301" s="20">
        <f>IF(OR(E301="",N301=""),"",E301-N301)</f>
        <v/>
      </c>
      <c r="P301" s="22" t="n"/>
      <c r="Q301" s="22" t="n"/>
    </row>
    <row r="302" ht="38" customHeight="1">
      <c r="A302" s="16">
        <f>IF(H302="","","OB-"&amp;TEXT(ROW()-6,"000"))</f>
        <v/>
      </c>
      <c r="B302" s="22" t="n"/>
      <c r="C302" s="22" t="n"/>
      <c r="D302" s="22" t="n"/>
      <c r="E302" s="23" t="n"/>
      <c r="F302" s="24" t="n"/>
      <c r="G302" s="24" t="n"/>
      <c r="H302" s="22" t="n"/>
      <c r="I302" s="22" t="n"/>
      <c r="J302" s="24" t="n"/>
      <c r="K302" s="22" t="n"/>
      <c r="L302" s="24" t="n"/>
      <c r="M302" s="24" t="n"/>
      <c r="N302" s="23" t="n"/>
      <c r="O302" s="20">
        <f>IF(OR(E302="",N302=""),"",E302-N302)</f>
        <v/>
      </c>
      <c r="P302" s="22" t="n"/>
      <c r="Q302" s="22" t="n"/>
    </row>
    <row r="303" ht="38" customHeight="1">
      <c r="A303" s="16">
        <f>IF(H303="","","OB-"&amp;TEXT(ROW()-6,"000"))</f>
        <v/>
      </c>
      <c r="B303" s="22" t="n"/>
      <c r="C303" s="22" t="n"/>
      <c r="D303" s="22" t="n"/>
      <c r="E303" s="23" t="n"/>
      <c r="F303" s="24" t="n"/>
      <c r="G303" s="24" t="n"/>
      <c r="H303" s="22" t="n"/>
      <c r="I303" s="22" t="n"/>
      <c r="J303" s="24" t="n"/>
      <c r="K303" s="22" t="n"/>
      <c r="L303" s="24" t="n"/>
      <c r="M303" s="24" t="n"/>
      <c r="N303" s="23" t="n"/>
      <c r="O303" s="20">
        <f>IF(OR(E303="",N303=""),"",E303-N303)</f>
        <v/>
      </c>
      <c r="P303" s="22" t="n"/>
      <c r="Q303" s="22" t="n"/>
    </row>
    <row r="304" ht="38" customHeight="1">
      <c r="A304" s="16">
        <f>IF(H304="","","OB-"&amp;TEXT(ROW()-6,"000"))</f>
        <v/>
      </c>
      <c r="B304" s="22" t="n"/>
      <c r="C304" s="22" t="n"/>
      <c r="D304" s="22" t="n"/>
      <c r="E304" s="23" t="n"/>
      <c r="F304" s="24" t="n"/>
      <c r="G304" s="24" t="n"/>
      <c r="H304" s="22" t="n"/>
      <c r="I304" s="22" t="n"/>
      <c r="J304" s="24" t="n"/>
      <c r="K304" s="22" t="n"/>
      <c r="L304" s="24" t="n"/>
      <c r="M304" s="24" t="n"/>
      <c r="N304" s="23" t="n"/>
      <c r="O304" s="20">
        <f>IF(OR(E304="",N304=""),"",E304-N304)</f>
        <v/>
      </c>
      <c r="P304" s="22" t="n"/>
      <c r="Q304" s="22" t="n"/>
    </row>
    <row r="305" ht="38" customHeight="1">
      <c r="A305" s="16">
        <f>IF(H305="","","OB-"&amp;TEXT(ROW()-6,"000"))</f>
        <v/>
      </c>
      <c r="B305" s="22" t="n"/>
      <c r="C305" s="22" t="n"/>
      <c r="D305" s="22" t="n"/>
      <c r="E305" s="23" t="n"/>
      <c r="F305" s="24" t="n"/>
      <c r="G305" s="24" t="n"/>
      <c r="H305" s="22" t="n"/>
      <c r="I305" s="22" t="n"/>
      <c r="J305" s="24" t="n"/>
      <c r="K305" s="22" t="n"/>
      <c r="L305" s="24" t="n"/>
      <c r="M305" s="24" t="n"/>
      <c r="N305" s="23" t="n"/>
      <c r="O305" s="20">
        <f>IF(OR(E305="",N305=""),"",E305-N305)</f>
        <v/>
      </c>
      <c r="P305" s="22" t="n"/>
      <c r="Q305" s="22" t="n"/>
    </row>
    <row r="306" ht="38" customHeight="1">
      <c r="A306" s="16">
        <f>IF(H306="","","OB-"&amp;TEXT(ROW()-6,"000"))</f>
        <v/>
      </c>
      <c r="B306" s="22" t="n"/>
      <c r="C306" s="22" t="n"/>
      <c r="D306" s="22" t="n"/>
      <c r="E306" s="23" t="n"/>
      <c r="F306" s="24" t="n"/>
      <c r="G306" s="24" t="n"/>
      <c r="H306" s="22" t="n"/>
      <c r="I306" s="22" t="n"/>
      <c r="J306" s="24" t="n"/>
      <c r="K306" s="22" t="n"/>
      <c r="L306" s="24" t="n"/>
      <c r="M306" s="24" t="n"/>
      <c r="N306" s="23" t="n"/>
      <c r="O306" s="20">
        <f>IF(OR(E306="",N306=""),"",E306-N306)</f>
        <v/>
      </c>
      <c r="P306" s="22" t="n"/>
      <c r="Q306" s="22" t="n"/>
    </row>
  </sheetData>
  <mergeCells count="1">
    <mergeCell ref="A2:Q2"/>
  </mergeCells>
  <dataValidations count="2">
    <dataValidation sqref="H7:H306" showDropDown="0" showInputMessage="0" showErrorMessage="0" allowBlank="1" type="list">
      <formula1>"Interim report,Final report,Financial report,Payment request,Certification,Site visit,Audit,Closeout,Other"</formula1>
    </dataValidation>
    <dataValidation sqref="K7:K306" showDropDown="0" showInputMessage="0" showErrorMessage="0" allowBlank="1" type="list">
      <formula1>"Not started,In progress,Ready for review,Submitted,Accepted,Overdue,Not applicable"</formula1>
    </dataValidation>
  </dataValidations>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J156"/>
  <sheetViews>
    <sheetView showGridLines="0" workbookViewId="0">
      <pane ySplit="6" topLeftCell="A7" activePane="bottomLeft" state="frozen"/>
      <selection pane="bottomLeft" activeCell="A1" sqref="A1"/>
    </sheetView>
  </sheetViews>
  <sheetFormatPr baseColWidth="8" defaultRowHeight="15"/>
  <cols>
    <col width="26" customWidth="1" min="1" max="1"/>
    <col width="23" customWidth="1" min="2" max="2"/>
    <col width="22" customWidth="1" min="3" max="3"/>
    <col width="30" customWidth="1" min="4" max="4"/>
    <col width="18" customWidth="1" min="5" max="5"/>
    <col width="22" customWidth="1" min="6" max="6"/>
    <col width="36" customWidth="1" min="7" max="7"/>
    <col width="15" customWidth="1" min="8" max="8"/>
    <col width="15" customWidth="1" min="9" max="9"/>
    <col width="38" customWidth="1" min="10" max="10"/>
  </cols>
  <sheetData>
    <row r="1">
      <c r="A1" s="13" t="inlineStr">
        <is>
          <t>FUNDER CONTACTS</t>
        </is>
      </c>
    </row>
    <row r="6" ht="36" customHeight="1">
      <c r="A6" s="15" t="inlineStr">
        <is>
          <t>Funder</t>
        </is>
      </c>
      <c r="B6" s="15" t="inlineStr">
        <is>
          <t>Contact name</t>
        </is>
      </c>
      <c r="C6" s="15" t="inlineStr">
        <is>
          <t>Title / role</t>
        </is>
      </c>
      <c r="D6" s="15" t="inlineStr">
        <is>
          <t>Email</t>
        </is>
      </c>
      <c r="E6" s="15" t="inlineStr">
        <is>
          <t>Phone</t>
        </is>
      </c>
      <c r="F6" s="15" t="inlineStr">
        <is>
          <t>Relationship owner</t>
        </is>
      </c>
      <c r="G6" s="15" t="inlineStr">
        <is>
          <t>Contact preference / restriction</t>
        </is>
      </c>
      <c r="H6" s="15" t="inlineStr">
        <is>
          <t>Last contact</t>
        </is>
      </c>
      <c r="I6" s="15" t="inlineStr">
        <is>
          <t>Next contact</t>
        </is>
      </c>
      <c r="J6" s="15" t="inlineStr">
        <is>
          <t>Notes</t>
        </is>
      </c>
    </row>
    <row r="7" ht="35" customHeight="1">
      <c r="A7" s="22" t="n"/>
      <c r="B7" s="22" t="n"/>
      <c r="C7" s="22" t="n"/>
      <c r="D7" s="22" t="n"/>
      <c r="E7" s="22" t="n"/>
      <c r="F7" s="22" t="n"/>
      <c r="G7" s="22" t="n"/>
      <c r="H7" s="24" t="n"/>
      <c r="I7" s="24" t="n"/>
      <c r="J7" s="22" t="n"/>
    </row>
    <row r="8" ht="35" customHeight="1">
      <c r="A8" s="22" t="n"/>
      <c r="B8" s="22" t="n"/>
      <c r="C8" s="22" t="n"/>
      <c r="D8" s="22" t="n"/>
      <c r="E8" s="22" t="n"/>
      <c r="F8" s="22" t="n"/>
      <c r="G8" s="22" t="n"/>
      <c r="H8" s="24" t="n"/>
      <c r="I8" s="24" t="n"/>
      <c r="J8" s="22" t="n"/>
    </row>
    <row r="9" ht="35" customHeight="1">
      <c r="A9" s="22" t="n"/>
      <c r="B9" s="22" t="n"/>
      <c r="C9" s="22" t="n"/>
      <c r="D9" s="22" t="n"/>
      <c r="E9" s="22" t="n"/>
      <c r="F9" s="22" t="n"/>
      <c r="G9" s="22" t="n"/>
      <c r="H9" s="24" t="n"/>
      <c r="I9" s="24" t="n"/>
      <c r="J9" s="22" t="n"/>
    </row>
    <row r="10" ht="35" customHeight="1">
      <c r="A10" s="22" t="n"/>
      <c r="B10" s="22" t="n"/>
      <c r="C10" s="22" t="n"/>
      <c r="D10" s="22" t="n"/>
      <c r="E10" s="22" t="n"/>
      <c r="F10" s="22" t="n"/>
      <c r="G10" s="22" t="n"/>
      <c r="H10" s="24" t="n"/>
      <c r="I10" s="24" t="n"/>
      <c r="J10" s="22" t="n"/>
    </row>
    <row r="11" ht="35" customHeight="1">
      <c r="A11" s="22" t="n"/>
      <c r="B11" s="22" t="n"/>
      <c r="C11" s="22" t="n"/>
      <c r="D11" s="22" t="n"/>
      <c r="E11" s="22" t="n"/>
      <c r="F11" s="22" t="n"/>
      <c r="G11" s="22" t="n"/>
      <c r="H11" s="24" t="n"/>
      <c r="I11" s="24" t="n"/>
      <c r="J11" s="22" t="n"/>
    </row>
    <row r="12" ht="35" customHeight="1">
      <c r="A12" s="22" t="n"/>
      <c r="B12" s="22" t="n"/>
      <c r="C12" s="22" t="n"/>
      <c r="D12" s="22" t="n"/>
      <c r="E12" s="22" t="n"/>
      <c r="F12" s="22" t="n"/>
      <c r="G12" s="22" t="n"/>
      <c r="H12" s="24" t="n"/>
      <c r="I12" s="24" t="n"/>
      <c r="J12" s="22" t="n"/>
    </row>
    <row r="13" ht="35" customHeight="1">
      <c r="A13" s="22" t="n"/>
      <c r="B13" s="22" t="n"/>
      <c r="C13" s="22" t="n"/>
      <c r="D13" s="22" t="n"/>
      <c r="E13" s="22" t="n"/>
      <c r="F13" s="22" t="n"/>
      <c r="G13" s="22" t="n"/>
      <c r="H13" s="24" t="n"/>
      <c r="I13" s="24" t="n"/>
      <c r="J13" s="22" t="n"/>
    </row>
    <row r="14" ht="35" customHeight="1">
      <c r="A14" s="22" t="n"/>
      <c r="B14" s="22" t="n"/>
      <c r="C14" s="22" t="n"/>
      <c r="D14" s="22" t="n"/>
      <c r="E14" s="22" t="n"/>
      <c r="F14" s="22" t="n"/>
      <c r="G14" s="22" t="n"/>
      <c r="H14" s="24" t="n"/>
      <c r="I14" s="24" t="n"/>
      <c r="J14" s="22" t="n"/>
    </row>
    <row r="15" ht="35" customHeight="1">
      <c r="A15" s="22" t="n"/>
      <c r="B15" s="22" t="n"/>
      <c r="C15" s="22" t="n"/>
      <c r="D15" s="22" t="n"/>
      <c r="E15" s="22" t="n"/>
      <c r="F15" s="22" t="n"/>
      <c r="G15" s="22" t="n"/>
      <c r="H15" s="24" t="n"/>
      <c r="I15" s="24" t="n"/>
      <c r="J15" s="22" t="n"/>
    </row>
    <row r="16" ht="35" customHeight="1">
      <c r="A16" s="22" t="n"/>
      <c r="B16" s="22" t="n"/>
      <c r="C16" s="22" t="n"/>
      <c r="D16" s="22" t="n"/>
      <c r="E16" s="22" t="n"/>
      <c r="F16" s="22" t="n"/>
      <c r="G16" s="22" t="n"/>
      <c r="H16" s="24" t="n"/>
      <c r="I16" s="24" t="n"/>
      <c r="J16" s="22" t="n"/>
    </row>
    <row r="17" ht="35" customHeight="1">
      <c r="A17" s="22" t="n"/>
      <c r="B17" s="22" t="n"/>
      <c r="C17" s="22" t="n"/>
      <c r="D17" s="22" t="n"/>
      <c r="E17" s="22" t="n"/>
      <c r="F17" s="22" t="n"/>
      <c r="G17" s="22" t="n"/>
      <c r="H17" s="24" t="n"/>
      <c r="I17" s="24" t="n"/>
      <c r="J17" s="22" t="n"/>
    </row>
    <row r="18" ht="35" customHeight="1">
      <c r="A18" s="22" t="n"/>
      <c r="B18" s="22" t="n"/>
      <c r="C18" s="22" t="n"/>
      <c r="D18" s="22" t="n"/>
      <c r="E18" s="22" t="n"/>
      <c r="F18" s="22" t="n"/>
      <c r="G18" s="22" t="n"/>
      <c r="H18" s="24" t="n"/>
      <c r="I18" s="24" t="n"/>
      <c r="J18" s="22" t="n"/>
    </row>
    <row r="19" ht="35" customHeight="1">
      <c r="A19" s="22" t="n"/>
      <c r="B19" s="22" t="n"/>
      <c r="C19" s="22" t="n"/>
      <c r="D19" s="22" t="n"/>
      <c r="E19" s="22" t="n"/>
      <c r="F19" s="22" t="n"/>
      <c r="G19" s="22" t="n"/>
      <c r="H19" s="24" t="n"/>
      <c r="I19" s="24" t="n"/>
      <c r="J19" s="22" t="n"/>
    </row>
    <row r="20" ht="35" customHeight="1">
      <c r="A20" s="22" t="n"/>
      <c r="B20" s="22" t="n"/>
      <c r="C20" s="22" t="n"/>
      <c r="D20" s="22" t="n"/>
      <c r="E20" s="22" t="n"/>
      <c r="F20" s="22" t="n"/>
      <c r="G20" s="22" t="n"/>
      <c r="H20" s="24" t="n"/>
      <c r="I20" s="24" t="n"/>
      <c r="J20" s="22" t="n"/>
    </row>
    <row r="21" ht="35" customHeight="1">
      <c r="A21" s="22" t="n"/>
      <c r="B21" s="22" t="n"/>
      <c r="C21" s="22" t="n"/>
      <c r="D21" s="22" t="n"/>
      <c r="E21" s="22" t="n"/>
      <c r="F21" s="22" t="n"/>
      <c r="G21" s="22" t="n"/>
      <c r="H21" s="24" t="n"/>
      <c r="I21" s="24" t="n"/>
      <c r="J21" s="22" t="n"/>
    </row>
    <row r="22" ht="35" customHeight="1">
      <c r="A22" s="22" t="n"/>
      <c r="B22" s="22" t="n"/>
      <c r="C22" s="22" t="n"/>
      <c r="D22" s="22" t="n"/>
      <c r="E22" s="22" t="n"/>
      <c r="F22" s="22" t="n"/>
      <c r="G22" s="22" t="n"/>
      <c r="H22" s="24" t="n"/>
      <c r="I22" s="24" t="n"/>
      <c r="J22" s="22" t="n"/>
    </row>
    <row r="23" ht="35" customHeight="1">
      <c r="A23" s="22" t="n"/>
      <c r="B23" s="22" t="n"/>
      <c r="C23" s="22" t="n"/>
      <c r="D23" s="22" t="n"/>
      <c r="E23" s="22" t="n"/>
      <c r="F23" s="22" t="n"/>
      <c r="G23" s="22" t="n"/>
      <c r="H23" s="24" t="n"/>
      <c r="I23" s="24" t="n"/>
      <c r="J23" s="22" t="n"/>
    </row>
    <row r="24" ht="35" customHeight="1">
      <c r="A24" s="22" t="n"/>
      <c r="B24" s="22" t="n"/>
      <c r="C24" s="22" t="n"/>
      <c r="D24" s="22" t="n"/>
      <c r="E24" s="22" t="n"/>
      <c r="F24" s="22" t="n"/>
      <c r="G24" s="22" t="n"/>
      <c r="H24" s="24" t="n"/>
      <c r="I24" s="24" t="n"/>
      <c r="J24" s="22" t="n"/>
    </row>
    <row r="25" ht="35" customHeight="1">
      <c r="A25" s="22" t="n"/>
      <c r="B25" s="22" t="n"/>
      <c r="C25" s="22" t="n"/>
      <c r="D25" s="22" t="n"/>
      <c r="E25" s="22" t="n"/>
      <c r="F25" s="22" t="n"/>
      <c r="G25" s="22" t="n"/>
      <c r="H25" s="24" t="n"/>
      <c r="I25" s="24" t="n"/>
      <c r="J25" s="22" t="n"/>
    </row>
    <row r="26" ht="35" customHeight="1">
      <c r="A26" s="22" t="n"/>
      <c r="B26" s="22" t="n"/>
      <c r="C26" s="22" t="n"/>
      <c r="D26" s="22" t="n"/>
      <c r="E26" s="22" t="n"/>
      <c r="F26" s="22" t="n"/>
      <c r="G26" s="22" t="n"/>
      <c r="H26" s="24" t="n"/>
      <c r="I26" s="24" t="n"/>
      <c r="J26" s="22" t="n"/>
    </row>
    <row r="27" ht="35" customHeight="1">
      <c r="A27" s="22" t="n"/>
      <c r="B27" s="22" t="n"/>
      <c r="C27" s="22" t="n"/>
      <c r="D27" s="22" t="n"/>
      <c r="E27" s="22" t="n"/>
      <c r="F27" s="22" t="n"/>
      <c r="G27" s="22" t="n"/>
      <c r="H27" s="24" t="n"/>
      <c r="I27" s="24" t="n"/>
      <c r="J27" s="22" t="n"/>
    </row>
    <row r="28" ht="35" customHeight="1">
      <c r="A28" s="22" t="n"/>
      <c r="B28" s="22" t="n"/>
      <c r="C28" s="22" t="n"/>
      <c r="D28" s="22" t="n"/>
      <c r="E28" s="22" t="n"/>
      <c r="F28" s="22" t="n"/>
      <c r="G28" s="22" t="n"/>
      <c r="H28" s="24" t="n"/>
      <c r="I28" s="24" t="n"/>
      <c r="J28" s="22" t="n"/>
    </row>
    <row r="29" ht="35" customHeight="1">
      <c r="A29" s="22" t="n"/>
      <c r="B29" s="22" t="n"/>
      <c r="C29" s="22" t="n"/>
      <c r="D29" s="22" t="n"/>
      <c r="E29" s="22" t="n"/>
      <c r="F29" s="22" t="n"/>
      <c r="G29" s="22" t="n"/>
      <c r="H29" s="24" t="n"/>
      <c r="I29" s="24" t="n"/>
      <c r="J29" s="22" t="n"/>
    </row>
    <row r="30" ht="35" customHeight="1">
      <c r="A30" s="22" t="n"/>
      <c r="B30" s="22" t="n"/>
      <c r="C30" s="22" t="n"/>
      <c r="D30" s="22" t="n"/>
      <c r="E30" s="22" t="n"/>
      <c r="F30" s="22" t="n"/>
      <c r="G30" s="22" t="n"/>
      <c r="H30" s="24" t="n"/>
      <c r="I30" s="24" t="n"/>
      <c r="J30" s="22" t="n"/>
    </row>
    <row r="31" ht="35" customHeight="1">
      <c r="A31" s="22" t="n"/>
      <c r="B31" s="22" t="n"/>
      <c r="C31" s="22" t="n"/>
      <c r="D31" s="22" t="n"/>
      <c r="E31" s="22" t="n"/>
      <c r="F31" s="22" t="n"/>
      <c r="G31" s="22" t="n"/>
      <c r="H31" s="24" t="n"/>
      <c r="I31" s="24" t="n"/>
      <c r="J31" s="22" t="n"/>
    </row>
    <row r="32" ht="35" customHeight="1">
      <c r="A32" s="22" t="n"/>
      <c r="B32" s="22" t="n"/>
      <c r="C32" s="22" t="n"/>
      <c r="D32" s="22" t="n"/>
      <c r="E32" s="22" t="n"/>
      <c r="F32" s="22" t="n"/>
      <c r="G32" s="22" t="n"/>
      <c r="H32" s="24" t="n"/>
      <c r="I32" s="24" t="n"/>
      <c r="J32" s="22" t="n"/>
    </row>
    <row r="33" ht="35" customHeight="1">
      <c r="A33" s="22" t="n"/>
      <c r="B33" s="22" t="n"/>
      <c r="C33" s="22" t="n"/>
      <c r="D33" s="22" t="n"/>
      <c r="E33" s="22" t="n"/>
      <c r="F33" s="22" t="n"/>
      <c r="G33" s="22" t="n"/>
      <c r="H33" s="24" t="n"/>
      <c r="I33" s="24" t="n"/>
      <c r="J33" s="22" t="n"/>
    </row>
    <row r="34" ht="35" customHeight="1">
      <c r="A34" s="22" t="n"/>
      <c r="B34" s="22" t="n"/>
      <c r="C34" s="22" t="n"/>
      <c r="D34" s="22" t="n"/>
      <c r="E34" s="22" t="n"/>
      <c r="F34" s="22" t="n"/>
      <c r="G34" s="22" t="n"/>
      <c r="H34" s="24" t="n"/>
      <c r="I34" s="24" t="n"/>
      <c r="J34" s="22" t="n"/>
    </row>
    <row r="35" ht="35" customHeight="1">
      <c r="A35" s="22" t="n"/>
      <c r="B35" s="22" t="n"/>
      <c r="C35" s="22" t="n"/>
      <c r="D35" s="22" t="n"/>
      <c r="E35" s="22" t="n"/>
      <c r="F35" s="22" t="n"/>
      <c r="G35" s="22" t="n"/>
      <c r="H35" s="24" t="n"/>
      <c r="I35" s="24" t="n"/>
      <c r="J35" s="22" t="n"/>
    </row>
    <row r="36" ht="35" customHeight="1">
      <c r="A36" s="22" t="n"/>
      <c r="B36" s="22" t="n"/>
      <c r="C36" s="22" t="n"/>
      <c r="D36" s="22" t="n"/>
      <c r="E36" s="22" t="n"/>
      <c r="F36" s="22" t="n"/>
      <c r="G36" s="22" t="n"/>
      <c r="H36" s="24" t="n"/>
      <c r="I36" s="24" t="n"/>
      <c r="J36" s="22" t="n"/>
    </row>
    <row r="37" ht="35" customHeight="1">
      <c r="A37" s="22" t="n"/>
      <c r="B37" s="22" t="n"/>
      <c r="C37" s="22" t="n"/>
      <c r="D37" s="22" t="n"/>
      <c r="E37" s="22" t="n"/>
      <c r="F37" s="22" t="n"/>
      <c r="G37" s="22" t="n"/>
      <c r="H37" s="24" t="n"/>
      <c r="I37" s="24" t="n"/>
      <c r="J37" s="22" t="n"/>
    </row>
    <row r="38" ht="35" customHeight="1">
      <c r="A38" s="22" t="n"/>
      <c r="B38" s="22" t="n"/>
      <c r="C38" s="22" t="n"/>
      <c r="D38" s="22" t="n"/>
      <c r="E38" s="22" t="n"/>
      <c r="F38" s="22" t="n"/>
      <c r="G38" s="22" t="n"/>
      <c r="H38" s="24" t="n"/>
      <c r="I38" s="24" t="n"/>
      <c r="J38" s="22" t="n"/>
    </row>
    <row r="39" ht="35" customHeight="1">
      <c r="A39" s="22" t="n"/>
      <c r="B39" s="22" t="n"/>
      <c r="C39" s="22" t="n"/>
      <c r="D39" s="22" t="n"/>
      <c r="E39" s="22" t="n"/>
      <c r="F39" s="22" t="n"/>
      <c r="G39" s="22" t="n"/>
      <c r="H39" s="24" t="n"/>
      <c r="I39" s="24" t="n"/>
      <c r="J39" s="22" t="n"/>
    </row>
    <row r="40" ht="35" customHeight="1">
      <c r="A40" s="22" t="n"/>
      <c r="B40" s="22" t="n"/>
      <c r="C40" s="22" t="n"/>
      <c r="D40" s="22" t="n"/>
      <c r="E40" s="22" t="n"/>
      <c r="F40" s="22" t="n"/>
      <c r="G40" s="22" t="n"/>
      <c r="H40" s="24" t="n"/>
      <c r="I40" s="24" t="n"/>
      <c r="J40" s="22" t="n"/>
    </row>
    <row r="41" ht="35" customHeight="1">
      <c r="A41" s="22" t="n"/>
      <c r="B41" s="22" t="n"/>
      <c r="C41" s="22" t="n"/>
      <c r="D41" s="22" t="n"/>
      <c r="E41" s="22" t="n"/>
      <c r="F41" s="22" t="n"/>
      <c r="G41" s="22" t="n"/>
      <c r="H41" s="24" t="n"/>
      <c r="I41" s="24" t="n"/>
      <c r="J41" s="22" t="n"/>
    </row>
    <row r="42" ht="35" customHeight="1">
      <c r="A42" s="22" t="n"/>
      <c r="B42" s="22" t="n"/>
      <c r="C42" s="22" t="n"/>
      <c r="D42" s="22" t="n"/>
      <c r="E42" s="22" t="n"/>
      <c r="F42" s="22" t="n"/>
      <c r="G42" s="22" t="n"/>
      <c r="H42" s="24" t="n"/>
      <c r="I42" s="24" t="n"/>
      <c r="J42" s="22" t="n"/>
    </row>
    <row r="43" ht="35" customHeight="1">
      <c r="A43" s="22" t="n"/>
      <c r="B43" s="22" t="n"/>
      <c r="C43" s="22" t="n"/>
      <c r="D43" s="22" t="n"/>
      <c r="E43" s="22" t="n"/>
      <c r="F43" s="22" t="n"/>
      <c r="G43" s="22" t="n"/>
      <c r="H43" s="24" t="n"/>
      <c r="I43" s="24" t="n"/>
      <c r="J43" s="22" t="n"/>
    </row>
    <row r="44" ht="35" customHeight="1">
      <c r="A44" s="22" t="n"/>
      <c r="B44" s="22" t="n"/>
      <c r="C44" s="22" t="n"/>
      <c r="D44" s="22" t="n"/>
      <c r="E44" s="22" t="n"/>
      <c r="F44" s="22" t="n"/>
      <c r="G44" s="22" t="n"/>
      <c r="H44" s="24" t="n"/>
      <c r="I44" s="24" t="n"/>
      <c r="J44" s="22" t="n"/>
    </row>
    <row r="45" ht="35" customHeight="1">
      <c r="A45" s="22" t="n"/>
      <c r="B45" s="22" t="n"/>
      <c r="C45" s="22" t="n"/>
      <c r="D45" s="22" t="n"/>
      <c r="E45" s="22" t="n"/>
      <c r="F45" s="22" t="n"/>
      <c r="G45" s="22" t="n"/>
      <c r="H45" s="24" t="n"/>
      <c r="I45" s="24" t="n"/>
      <c r="J45" s="22" t="n"/>
    </row>
    <row r="46" ht="35" customHeight="1">
      <c r="A46" s="22" t="n"/>
      <c r="B46" s="22" t="n"/>
      <c r="C46" s="22" t="n"/>
      <c r="D46" s="22" t="n"/>
      <c r="E46" s="22" t="n"/>
      <c r="F46" s="22" t="n"/>
      <c r="G46" s="22" t="n"/>
      <c r="H46" s="24" t="n"/>
      <c r="I46" s="24" t="n"/>
      <c r="J46" s="22" t="n"/>
    </row>
    <row r="47" ht="35" customHeight="1">
      <c r="A47" s="22" t="n"/>
      <c r="B47" s="22" t="n"/>
      <c r="C47" s="22" t="n"/>
      <c r="D47" s="22" t="n"/>
      <c r="E47" s="22" t="n"/>
      <c r="F47" s="22" t="n"/>
      <c r="G47" s="22" t="n"/>
      <c r="H47" s="24" t="n"/>
      <c r="I47" s="24" t="n"/>
      <c r="J47" s="22" t="n"/>
    </row>
    <row r="48" ht="35" customHeight="1">
      <c r="A48" s="22" t="n"/>
      <c r="B48" s="22" t="n"/>
      <c r="C48" s="22" t="n"/>
      <c r="D48" s="22" t="n"/>
      <c r="E48" s="22" t="n"/>
      <c r="F48" s="22" t="n"/>
      <c r="G48" s="22" t="n"/>
      <c r="H48" s="24" t="n"/>
      <c r="I48" s="24" t="n"/>
      <c r="J48" s="22" t="n"/>
    </row>
    <row r="49" ht="35" customHeight="1">
      <c r="A49" s="22" t="n"/>
      <c r="B49" s="22" t="n"/>
      <c r="C49" s="22" t="n"/>
      <c r="D49" s="22" t="n"/>
      <c r="E49" s="22" t="n"/>
      <c r="F49" s="22" t="n"/>
      <c r="G49" s="22" t="n"/>
      <c r="H49" s="24" t="n"/>
      <c r="I49" s="24" t="n"/>
      <c r="J49" s="22" t="n"/>
    </row>
    <row r="50" ht="35" customHeight="1">
      <c r="A50" s="22" t="n"/>
      <c r="B50" s="22" t="n"/>
      <c r="C50" s="22" t="n"/>
      <c r="D50" s="22" t="n"/>
      <c r="E50" s="22" t="n"/>
      <c r="F50" s="22" t="n"/>
      <c r="G50" s="22" t="n"/>
      <c r="H50" s="24" t="n"/>
      <c r="I50" s="24" t="n"/>
      <c r="J50" s="22" t="n"/>
    </row>
    <row r="51" ht="35" customHeight="1">
      <c r="A51" s="22" t="n"/>
      <c r="B51" s="22" t="n"/>
      <c r="C51" s="22" t="n"/>
      <c r="D51" s="22" t="n"/>
      <c r="E51" s="22" t="n"/>
      <c r="F51" s="22" t="n"/>
      <c r="G51" s="22" t="n"/>
      <c r="H51" s="24" t="n"/>
      <c r="I51" s="24" t="n"/>
      <c r="J51" s="22" t="n"/>
    </row>
    <row r="52" ht="35" customHeight="1">
      <c r="A52" s="22" t="n"/>
      <c r="B52" s="22" t="n"/>
      <c r="C52" s="22" t="n"/>
      <c r="D52" s="22" t="n"/>
      <c r="E52" s="22" t="n"/>
      <c r="F52" s="22" t="n"/>
      <c r="G52" s="22" t="n"/>
      <c r="H52" s="24" t="n"/>
      <c r="I52" s="24" t="n"/>
      <c r="J52" s="22" t="n"/>
    </row>
    <row r="53" ht="35" customHeight="1">
      <c r="A53" s="22" t="n"/>
      <c r="B53" s="22" t="n"/>
      <c r="C53" s="22" t="n"/>
      <c r="D53" s="22" t="n"/>
      <c r="E53" s="22" t="n"/>
      <c r="F53" s="22" t="n"/>
      <c r="G53" s="22" t="n"/>
      <c r="H53" s="24" t="n"/>
      <c r="I53" s="24" t="n"/>
      <c r="J53" s="22" t="n"/>
    </row>
    <row r="54" ht="35" customHeight="1">
      <c r="A54" s="22" t="n"/>
      <c r="B54" s="22" t="n"/>
      <c r="C54" s="22" t="n"/>
      <c r="D54" s="22" t="n"/>
      <c r="E54" s="22" t="n"/>
      <c r="F54" s="22" t="n"/>
      <c r="G54" s="22" t="n"/>
      <c r="H54" s="24" t="n"/>
      <c r="I54" s="24" t="n"/>
      <c r="J54" s="22" t="n"/>
    </row>
    <row r="55" ht="35" customHeight="1">
      <c r="A55" s="22" t="n"/>
      <c r="B55" s="22" t="n"/>
      <c r="C55" s="22" t="n"/>
      <c r="D55" s="22" t="n"/>
      <c r="E55" s="22" t="n"/>
      <c r="F55" s="22" t="n"/>
      <c r="G55" s="22" t="n"/>
      <c r="H55" s="24" t="n"/>
      <c r="I55" s="24" t="n"/>
      <c r="J55" s="22" t="n"/>
    </row>
    <row r="56" ht="35" customHeight="1">
      <c r="A56" s="22" t="n"/>
      <c r="B56" s="22" t="n"/>
      <c r="C56" s="22" t="n"/>
      <c r="D56" s="22" t="n"/>
      <c r="E56" s="22" t="n"/>
      <c r="F56" s="22" t="n"/>
      <c r="G56" s="22" t="n"/>
      <c r="H56" s="24" t="n"/>
      <c r="I56" s="24" t="n"/>
      <c r="J56" s="22" t="n"/>
    </row>
    <row r="57" ht="35" customHeight="1">
      <c r="A57" s="22" t="n"/>
      <c r="B57" s="22" t="n"/>
      <c r="C57" s="22" t="n"/>
      <c r="D57" s="22" t="n"/>
      <c r="E57" s="22" t="n"/>
      <c r="F57" s="22" t="n"/>
      <c r="G57" s="22" t="n"/>
      <c r="H57" s="24" t="n"/>
      <c r="I57" s="24" t="n"/>
      <c r="J57" s="22" t="n"/>
    </row>
    <row r="58" ht="35" customHeight="1">
      <c r="A58" s="22" t="n"/>
      <c r="B58" s="22" t="n"/>
      <c r="C58" s="22" t="n"/>
      <c r="D58" s="22" t="n"/>
      <c r="E58" s="22" t="n"/>
      <c r="F58" s="22" t="n"/>
      <c r="G58" s="22" t="n"/>
      <c r="H58" s="24" t="n"/>
      <c r="I58" s="24" t="n"/>
      <c r="J58" s="22" t="n"/>
    </row>
    <row r="59" ht="35" customHeight="1">
      <c r="A59" s="22" t="n"/>
      <c r="B59" s="22" t="n"/>
      <c r="C59" s="22" t="n"/>
      <c r="D59" s="22" t="n"/>
      <c r="E59" s="22" t="n"/>
      <c r="F59" s="22" t="n"/>
      <c r="G59" s="22" t="n"/>
      <c r="H59" s="24" t="n"/>
      <c r="I59" s="24" t="n"/>
      <c r="J59" s="22" t="n"/>
    </row>
    <row r="60" ht="35" customHeight="1">
      <c r="A60" s="22" t="n"/>
      <c r="B60" s="22" t="n"/>
      <c r="C60" s="22" t="n"/>
      <c r="D60" s="22" t="n"/>
      <c r="E60" s="22" t="n"/>
      <c r="F60" s="22" t="n"/>
      <c r="G60" s="22" t="n"/>
      <c r="H60" s="24" t="n"/>
      <c r="I60" s="24" t="n"/>
      <c r="J60" s="22" t="n"/>
    </row>
    <row r="61" ht="35" customHeight="1">
      <c r="A61" s="22" t="n"/>
      <c r="B61" s="22" t="n"/>
      <c r="C61" s="22" t="n"/>
      <c r="D61" s="22" t="n"/>
      <c r="E61" s="22" t="n"/>
      <c r="F61" s="22" t="n"/>
      <c r="G61" s="22" t="n"/>
      <c r="H61" s="24" t="n"/>
      <c r="I61" s="24" t="n"/>
      <c r="J61" s="22" t="n"/>
    </row>
    <row r="62" ht="35" customHeight="1">
      <c r="A62" s="22" t="n"/>
      <c r="B62" s="22" t="n"/>
      <c r="C62" s="22" t="n"/>
      <c r="D62" s="22" t="n"/>
      <c r="E62" s="22" t="n"/>
      <c r="F62" s="22" t="n"/>
      <c r="G62" s="22" t="n"/>
      <c r="H62" s="24" t="n"/>
      <c r="I62" s="24" t="n"/>
      <c r="J62" s="22" t="n"/>
    </row>
    <row r="63" ht="35" customHeight="1">
      <c r="A63" s="22" t="n"/>
      <c r="B63" s="22" t="n"/>
      <c r="C63" s="22" t="n"/>
      <c r="D63" s="22" t="n"/>
      <c r="E63" s="22" t="n"/>
      <c r="F63" s="22" t="n"/>
      <c r="G63" s="22" t="n"/>
      <c r="H63" s="24" t="n"/>
      <c r="I63" s="24" t="n"/>
      <c r="J63" s="22" t="n"/>
    </row>
    <row r="64" ht="35" customHeight="1">
      <c r="A64" s="22" t="n"/>
      <c r="B64" s="22" t="n"/>
      <c r="C64" s="22" t="n"/>
      <c r="D64" s="22" t="n"/>
      <c r="E64" s="22" t="n"/>
      <c r="F64" s="22" t="n"/>
      <c r="G64" s="22" t="n"/>
      <c r="H64" s="24" t="n"/>
      <c r="I64" s="24" t="n"/>
      <c r="J64" s="22" t="n"/>
    </row>
    <row r="65" ht="35" customHeight="1">
      <c r="A65" s="22" t="n"/>
      <c r="B65" s="22" t="n"/>
      <c r="C65" s="22" t="n"/>
      <c r="D65" s="22" t="n"/>
      <c r="E65" s="22" t="n"/>
      <c r="F65" s="22" t="n"/>
      <c r="G65" s="22" t="n"/>
      <c r="H65" s="24" t="n"/>
      <c r="I65" s="24" t="n"/>
      <c r="J65" s="22" t="n"/>
    </row>
    <row r="66" ht="35" customHeight="1">
      <c r="A66" s="22" t="n"/>
      <c r="B66" s="22" t="n"/>
      <c r="C66" s="22" t="n"/>
      <c r="D66" s="22" t="n"/>
      <c r="E66" s="22" t="n"/>
      <c r="F66" s="22" t="n"/>
      <c r="G66" s="22" t="n"/>
      <c r="H66" s="24" t="n"/>
      <c r="I66" s="24" t="n"/>
      <c r="J66" s="22" t="n"/>
    </row>
    <row r="67" ht="35" customHeight="1">
      <c r="A67" s="22" t="n"/>
      <c r="B67" s="22" t="n"/>
      <c r="C67" s="22" t="n"/>
      <c r="D67" s="22" t="n"/>
      <c r="E67" s="22" t="n"/>
      <c r="F67" s="22" t="n"/>
      <c r="G67" s="22" t="n"/>
      <c r="H67" s="24" t="n"/>
      <c r="I67" s="24" t="n"/>
      <c r="J67" s="22" t="n"/>
    </row>
    <row r="68" ht="35" customHeight="1">
      <c r="A68" s="22" t="n"/>
      <c r="B68" s="22" t="n"/>
      <c r="C68" s="22" t="n"/>
      <c r="D68" s="22" t="n"/>
      <c r="E68" s="22" t="n"/>
      <c r="F68" s="22" t="n"/>
      <c r="G68" s="22" t="n"/>
      <c r="H68" s="24" t="n"/>
      <c r="I68" s="24" t="n"/>
      <c r="J68" s="22" t="n"/>
    </row>
    <row r="69" ht="35" customHeight="1">
      <c r="A69" s="22" t="n"/>
      <c r="B69" s="22" t="n"/>
      <c r="C69" s="22" t="n"/>
      <c r="D69" s="22" t="n"/>
      <c r="E69" s="22" t="n"/>
      <c r="F69" s="22" t="n"/>
      <c r="G69" s="22" t="n"/>
      <c r="H69" s="24" t="n"/>
      <c r="I69" s="24" t="n"/>
      <c r="J69" s="22" t="n"/>
    </row>
    <row r="70" ht="35" customHeight="1">
      <c r="A70" s="22" t="n"/>
      <c r="B70" s="22" t="n"/>
      <c r="C70" s="22" t="n"/>
      <c r="D70" s="22" t="n"/>
      <c r="E70" s="22" t="n"/>
      <c r="F70" s="22" t="n"/>
      <c r="G70" s="22" t="n"/>
      <c r="H70" s="24" t="n"/>
      <c r="I70" s="24" t="n"/>
      <c r="J70" s="22" t="n"/>
    </row>
    <row r="71" ht="35" customHeight="1">
      <c r="A71" s="22" t="n"/>
      <c r="B71" s="22" t="n"/>
      <c r="C71" s="22" t="n"/>
      <c r="D71" s="22" t="n"/>
      <c r="E71" s="22" t="n"/>
      <c r="F71" s="22" t="n"/>
      <c r="G71" s="22" t="n"/>
      <c r="H71" s="24" t="n"/>
      <c r="I71" s="24" t="n"/>
      <c r="J71" s="22" t="n"/>
    </row>
    <row r="72" ht="35" customHeight="1">
      <c r="A72" s="22" t="n"/>
      <c r="B72" s="22" t="n"/>
      <c r="C72" s="22" t="n"/>
      <c r="D72" s="22" t="n"/>
      <c r="E72" s="22" t="n"/>
      <c r="F72" s="22" t="n"/>
      <c r="G72" s="22" t="n"/>
      <c r="H72" s="24" t="n"/>
      <c r="I72" s="24" t="n"/>
      <c r="J72" s="22" t="n"/>
    </row>
    <row r="73" ht="35" customHeight="1">
      <c r="A73" s="22" t="n"/>
      <c r="B73" s="22" t="n"/>
      <c r="C73" s="22" t="n"/>
      <c r="D73" s="22" t="n"/>
      <c r="E73" s="22" t="n"/>
      <c r="F73" s="22" t="n"/>
      <c r="G73" s="22" t="n"/>
      <c r="H73" s="24" t="n"/>
      <c r="I73" s="24" t="n"/>
      <c r="J73" s="22" t="n"/>
    </row>
    <row r="74" ht="35" customHeight="1">
      <c r="A74" s="22" t="n"/>
      <c r="B74" s="22" t="n"/>
      <c r="C74" s="22" t="n"/>
      <c r="D74" s="22" t="n"/>
      <c r="E74" s="22" t="n"/>
      <c r="F74" s="22" t="n"/>
      <c r="G74" s="22" t="n"/>
      <c r="H74" s="24" t="n"/>
      <c r="I74" s="24" t="n"/>
      <c r="J74" s="22" t="n"/>
    </row>
    <row r="75" ht="35" customHeight="1">
      <c r="A75" s="22" t="n"/>
      <c r="B75" s="22" t="n"/>
      <c r="C75" s="22" t="n"/>
      <c r="D75" s="22" t="n"/>
      <c r="E75" s="22" t="n"/>
      <c r="F75" s="22" t="n"/>
      <c r="G75" s="22" t="n"/>
      <c r="H75" s="24" t="n"/>
      <c r="I75" s="24" t="n"/>
      <c r="J75" s="22" t="n"/>
    </row>
    <row r="76" ht="35" customHeight="1">
      <c r="A76" s="22" t="n"/>
      <c r="B76" s="22" t="n"/>
      <c r="C76" s="22" t="n"/>
      <c r="D76" s="22" t="n"/>
      <c r="E76" s="22" t="n"/>
      <c r="F76" s="22" t="n"/>
      <c r="G76" s="22" t="n"/>
      <c r="H76" s="24" t="n"/>
      <c r="I76" s="24" t="n"/>
      <c r="J76" s="22" t="n"/>
    </row>
    <row r="77" ht="35" customHeight="1">
      <c r="A77" s="22" t="n"/>
      <c r="B77" s="22" t="n"/>
      <c r="C77" s="22" t="n"/>
      <c r="D77" s="22" t="n"/>
      <c r="E77" s="22" t="n"/>
      <c r="F77" s="22" t="n"/>
      <c r="G77" s="22" t="n"/>
      <c r="H77" s="24" t="n"/>
      <c r="I77" s="24" t="n"/>
      <c r="J77" s="22" t="n"/>
    </row>
    <row r="78" ht="35" customHeight="1">
      <c r="A78" s="22" t="n"/>
      <c r="B78" s="22" t="n"/>
      <c r="C78" s="22" t="n"/>
      <c r="D78" s="22" t="n"/>
      <c r="E78" s="22" t="n"/>
      <c r="F78" s="22" t="n"/>
      <c r="G78" s="22" t="n"/>
      <c r="H78" s="24" t="n"/>
      <c r="I78" s="24" t="n"/>
      <c r="J78" s="22" t="n"/>
    </row>
    <row r="79" ht="35" customHeight="1">
      <c r="A79" s="22" t="n"/>
      <c r="B79" s="22" t="n"/>
      <c r="C79" s="22" t="n"/>
      <c r="D79" s="22" t="n"/>
      <c r="E79" s="22" t="n"/>
      <c r="F79" s="22" t="n"/>
      <c r="G79" s="22" t="n"/>
      <c r="H79" s="24" t="n"/>
      <c r="I79" s="24" t="n"/>
      <c r="J79" s="22" t="n"/>
    </row>
    <row r="80" ht="35" customHeight="1">
      <c r="A80" s="22" t="n"/>
      <c r="B80" s="22" t="n"/>
      <c r="C80" s="22" t="n"/>
      <c r="D80" s="22" t="n"/>
      <c r="E80" s="22" t="n"/>
      <c r="F80" s="22" t="n"/>
      <c r="G80" s="22" t="n"/>
      <c r="H80" s="24" t="n"/>
      <c r="I80" s="24" t="n"/>
      <c r="J80" s="22" t="n"/>
    </row>
    <row r="81" ht="35" customHeight="1">
      <c r="A81" s="22" t="n"/>
      <c r="B81" s="22" t="n"/>
      <c r="C81" s="22" t="n"/>
      <c r="D81" s="22" t="n"/>
      <c r="E81" s="22" t="n"/>
      <c r="F81" s="22" t="n"/>
      <c r="G81" s="22" t="n"/>
      <c r="H81" s="24" t="n"/>
      <c r="I81" s="24" t="n"/>
      <c r="J81" s="22" t="n"/>
    </row>
    <row r="82" ht="35" customHeight="1">
      <c r="A82" s="22" t="n"/>
      <c r="B82" s="22" t="n"/>
      <c r="C82" s="22" t="n"/>
      <c r="D82" s="22" t="n"/>
      <c r="E82" s="22" t="n"/>
      <c r="F82" s="22" t="n"/>
      <c r="G82" s="22" t="n"/>
      <c r="H82" s="24" t="n"/>
      <c r="I82" s="24" t="n"/>
      <c r="J82" s="22" t="n"/>
    </row>
    <row r="83" ht="35" customHeight="1">
      <c r="A83" s="22" t="n"/>
      <c r="B83" s="22" t="n"/>
      <c r="C83" s="22" t="n"/>
      <c r="D83" s="22" t="n"/>
      <c r="E83" s="22" t="n"/>
      <c r="F83" s="22" t="n"/>
      <c r="G83" s="22" t="n"/>
      <c r="H83" s="24" t="n"/>
      <c r="I83" s="24" t="n"/>
      <c r="J83" s="22" t="n"/>
    </row>
    <row r="84" ht="35" customHeight="1">
      <c r="A84" s="22" t="n"/>
      <c r="B84" s="22" t="n"/>
      <c r="C84" s="22" t="n"/>
      <c r="D84" s="22" t="n"/>
      <c r="E84" s="22" t="n"/>
      <c r="F84" s="22" t="n"/>
      <c r="G84" s="22" t="n"/>
      <c r="H84" s="24" t="n"/>
      <c r="I84" s="24" t="n"/>
      <c r="J84" s="22" t="n"/>
    </row>
    <row r="85" ht="35" customHeight="1">
      <c r="A85" s="22" t="n"/>
      <c r="B85" s="22" t="n"/>
      <c r="C85" s="22" t="n"/>
      <c r="D85" s="22" t="n"/>
      <c r="E85" s="22" t="n"/>
      <c r="F85" s="22" t="n"/>
      <c r="G85" s="22" t="n"/>
      <c r="H85" s="24" t="n"/>
      <c r="I85" s="24" t="n"/>
      <c r="J85" s="22" t="n"/>
    </row>
    <row r="86" ht="35" customHeight="1">
      <c r="A86" s="22" t="n"/>
      <c r="B86" s="22" t="n"/>
      <c r="C86" s="22" t="n"/>
      <c r="D86" s="22" t="n"/>
      <c r="E86" s="22" t="n"/>
      <c r="F86" s="22" t="n"/>
      <c r="G86" s="22" t="n"/>
      <c r="H86" s="24" t="n"/>
      <c r="I86" s="24" t="n"/>
      <c r="J86" s="22" t="n"/>
    </row>
    <row r="87" ht="35" customHeight="1">
      <c r="A87" s="22" t="n"/>
      <c r="B87" s="22" t="n"/>
      <c r="C87" s="22" t="n"/>
      <c r="D87" s="22" t="n"/>
      <c r="E87" s="22" t="n"/>
      <c r="F87" s="22" t="n"/>
      <c r="G87" s="22" t="n"/>
      <c r="H87" s="24" t="n"/>
      <c r="I87" s="24" t="n"/>
      <c r="J87" s="22" t="n"/>
    </row>
    <row r="88" ht="35" customHeight="1">
      <c r="A88" s="22" t="n"/>
      <c r="B88" s="22" t="n"/>
      <c r="C88" s="22" t="n"/>
      <c r="D88" s="22" t="n"/>
      <c r="E88" s="22" t="n"/>
      <c r="F88" s="22" t="n"/>
      <c r="G88" s="22" t="n"/>
      <c r="H88" s="24" t="n"/>
      <c r="I88" s="24" t="n"/>
      <c r="J88" s="22" t="n"/>
    </row>
    <row r="89" ht="35" customHeight="1">
      <c r="A89" s="22" t="n"/>
      <c r="B89" s="22" t="n"/>
      <c r="C89" s="22" t="n"/>
      <c r="D89" s="22" t="n"/>
      <c r="E89" s="22" t="n"/>
      <c r="F89" s="22" t="n"/>
      <c r="G89" s="22" t="n"/>
      <c r="H89" s="24" t="n"/>
      <c r="I89" s="24" t="n"/>
      <c r="J89" s="22" t="n"/>
    </row>
    <row r="90" ht="35" customHeight="1">
      <c r="A90" s="22" t="n"/>
      <c r="B90" s="22" t="n"/>
      <c r="C90" s="22" t="n"/>
      <c r="D90" s="22" t="n"/>
      <c r="E90" s="22" t="n"/>
      <c r="F90" s="22" t="n"/>
      <c r="G90" s="22" t="n"/>
      <c r="H90" s="24" t="n"/>
      <c r="I90" s="24" t="n"/>
      <c r="J90" s="22" t="n"/>
    </row>
    <row r="91" ht="35" customHeight="1">
      <c r="A91" s="22" t="n"/>
      <c r="B91" s="22" t="n"/>
      <c r="C91" s="22" t="n"/>
      <c r="D91" s="22" t="n"/>
      <c r="E91" s="22" t="n"/>
      <c r="F91" s="22" t="n"/>
      <c r="G91" s="22" t="n"/>
      <c r="H91" s="24" t="n"/>
      <c r="I91" s="24" t="n"/>
      <c r="J91" s="22" t="n"/>
    </row>
    <row r="92" ht="35" customHeight="1">
      <c r="A92" s="22" t="n"/>
      <c r="B92" s="22" t="n"/>
      <c r="C92" s="22" t="n"/>
      <c r="D92" s="22" t="n"/>
      <c r="E92" s="22" t="n"/>
      <c r="F92" s="22" t="n"/>
      <c r="G92" s="22" t="n"/>
      <c r="H92" s="24" t="n"/>
      <c r="I92" s="24" t="n"/>
      <c r="J92" s="22" t="n"/>
    </row>
    <row r="93" ht="35" customHeight="1">
      <c r="A93" s="22" t="n"/>
      <c r="B93" s="22" t="n"/>
      <c r="C93" s="22" t="n"/>
      <c r="D93" s="22" t="n"/>
      <c r="E93" s="22" t="n"/>
      <c r="F93" s="22" t="n"/>
      <c r="G93" s="22" t="n"/>
      <c r="H93" s="24" t="n"/>
      <c r="I93" s="24" t="n"/>
      <c r="J93" s="22" t="n"/>
    </row>
    <row r="94" ht="35" customHeight="1">
      <c r="A94" s="22" t="n"/>
      <c r="B94" s="22" t="n"/>
      <c r="C94" s="22" t="n"/>
      <c r="D94" s="22" t="n"/>
      <c r="E94" s="22" t="n"/>
      <c r="F94" s="22" t="n"/>
      <c r="G94" s="22" t="n"/>
      <c r="H94" s="24" t="n"/>
      <c r="I94" s="24" t="n"/>
      <c r="J94" s="22" t="n"/>
    </row>
    <row r="95" ht="35" customHeight="1">
      <c r="A95" s="22" t="n"/>
      <c r="B95" s="22" t="n"/>
      <c r="C95" s="22" t="n"/>
      <c r="D95" s="22" t="n"/>
      <c r="E95" s="22" t="n"/>
      <c r="F95" s="22" t="n"/>
      <c r="G95" s="22" t="n"/>
      <c r="H95" s="24" t="n"/>
      <c r="I95" s="24" t="n"/>
      <c r="J95" s="22" t="n"/>
    </row>
    <row r="96" ht="35" customHeight="1">
      <c r="A96" s="22" t="n"/>
      <c r="B96" s="22" t="n"/>
      <c r="C96" s="22" t="n"/>
      <c r="D96" s="22" t="n"/>
      <c r="E96" s="22" t="n"/>
      <c r="F96" s="22" t="n"/>
      <c r="G96" s="22" t="n"/>
      <c r="H96" s="24" t="n"/>
      <c r="I96" s="24" t="n"/>
      <c r="J96" s="22" t="n"/>
    </row>
    <row r="97" ht="35" customHeight="1">
      <c r="A97" s="22" t="n"/>
      <c r="B97" s="22" t="n"/>
      <c r="C97" s="22" t="n"/>
      <c r="D97" s="22" t="n"/>
      <c r="E97" s="22" t="n"/>
      <c r="F97" s="22" t="n"/>
      <c r="G97" s="22" t="n"/>
      <c r="H97" s="24" t="n"/>
      <c r="I97" s="24" t="n"/>
      <c r="J97" s="22" t="n"/>
    </row>
    <row r="98" ht="35" customHeight="1">
      <c r="A98" s="22" t="n"/>
      <c r="B98" s="22" t="n"/>
      <c r="C98" s="22" t="n"/>
      <c r="D98" s="22" t="n"/>
      <c r="E98" s="22" t="n"/>
      <c r="F98" s="22" t="n"/>
      <c r="G98" s="22" t="n"/>
      <c r="H98" s="24" t="n"/>
      <c r="I98" s="24" t="n"/>
      <c r="J98" s="22" t="n"/>
    </row>
    <row r="99" ht="35" customHeight="1">
      <c r="A99" s="22" t="n"/>
      <c r="B99" s="22" t="n"/>
      <c r="C99" s="22" t="n"/>
      <c r="D99" s="22" t="n"/>
      <c r="E99" s="22" t="n"/>
      <c r="F99" s="22" t="n"/>
      <c r="G99" s="22" t="n"/>
      <c r="H99" s="24" t="n"/>
      <c r="I99" s="24" t="n"/>
      <c r="J99" s="22" t="n"/>
    </row>
    <row r="100" ht="35" customHeight="1">
      <c r="A100" s="22" t="n"/>
      <c r="B100" s="22" t="n"/>
      <c r="C100" s="22" t="n"/>
      <c r="D100" s="22" t="n"/>
      <c r="E100" s="22" t="n"/>
      <c r="F100" s="22" t="n"/>
      <c r="G100" s="22" t="n"/>
      <c r="H100" s="24" t="n"/>
      <c r="I100" s="24" t="n"/>
      <c r="J100" s="22" t="n"/>
    </row>
    <row r="101" ht="35" customHeight="1">
      <c r="A101" s="22" t="n"/>
      <c r="B101" s="22" t="n"/>
      <c r="C101" s="22" t="n"/>
      <c r="D101" s="22" t="n"/>
      <c r="E101" s="22" t="n"/>
      <c r="F101" s="22" t="n"/>
      <c r="G101" s="22" t="n"/>
      <c r="H101" s="24" t="n"/>
      <c r="I101" s="24" t="n"/>
      <c r="J101" s="22" t="n"/>
    </row>
    <row r="102" ht="35" customHeight="1">
      <c r="A102" s="22" t="n"/>
      <c r="B102" s="22" t="n"/>
      <c r="C102" s="22" t="n"/>
      <c r="D102" s="22" t="n"/>
      <c r="E102" s="22" t="n"/>
      <c r="F102" s="22" t="n"/>
      <c r="G102" s="22" t="n"/>
      <c r="H102" s="24" t="n"/>
      <c r="I102" s="24" t="n"/>
      <c r="J102" s="22" t="n"/>
    </row>
    <row r="103" ht="35" customHeight="1">
      <c r="A103" s="22" t="n"/>
      <c r="B103" s="22" t="n"/>
      <c r="C103" s="22" t="n"/>
      <c r="D103" s="22" t="n"/>
      <c r="E103" s="22" t="n"/>
      <c r="F103" s="22" t="n"/>
      <c r="G103" s="22" t="n"/>
      <c r="H103" s="24" t="n"/>
      <c r="I103" s="24" t="n"/>
      <c r="J103" s="22" t="n"/>
    </row>
    <row r="104" ht="35" customHeight="1">
      <c r="A104" s="22" t="n"/>
      <c r="B104" s="22" t="n"/>
      <c r="C104" s="22" t="n"/>
      <c r="D104" s="22" t="n"/>
      <c r="E104" s="22" t="n"/>
      <c r="F104" s="22" t="n"/>
      <c r="G104" s="22" t="n"/>
      <c r="H104" s="24" t="n"/>
      <c r="I104" s="24" t="n"/>
      <c r="J104" s="22" t="n"/>
    </row>
    <row r="105" ht="35" customHeight="1">
      <c r="A105" s="22" t="n"/>
      <c r="B105" s="22" t="n"/>
      <c r="C105" s="22" t="n"/>
      <c r="D105" s="22" t="n"/>
      <c r="E105" s="22" t="n"/>
      <c r="F105" s="22" t="n"/>
      <c r="G105" s="22" t="n"/>
      <c r="H105" s="24" t="n"/>
      <c r="I105" s="24" t="n"/>
      <c r="J105" s="22" t="n"/>
    </row>
    <row r="106" ht="35" customHeight="1">
      <c r="A106" s="22" t="n"/>
      <c r="B106" s="22" t="n"/>
      <c r="C106" s="22" t="n"/>
      <c r="D106" s="22" t="n"/>
      <c r="E106" s="22" t="n"/>
      <c r="F106" s="22" t="n"/>
      <c r="G106" s="22" t="n"/>
      <c r="H106" s="24" t="n"/>
      <c r="I106" s="24" t="n"/>
      <c r="J106" s="22" t="n"/>
    </row>
    <row r="107" ht="35" customHeight="1">
      <c r="A107" s="22" t="n"/>
      <c r="B107" s="22" t="n"/>
      <c r="C107" s="22" t="n"/>
      <c r="D107" s="22" t="n"/>
      <c r="E107" s="22" t="n"/>
      <c r="F107" s="22" t="n"/>
      <c r="G107" s="22" t="n"/>
      <c r="H107" s="24" t="n"/>
      <c r="I107" s="24" t="n"/>
      <c r="J107" s="22" t="n"/>
    </row>
    <row r="108" ht="35" customHeight="1">
      <c r="A108" s="22" t="n"/>
      <c r="B108" s="22" t="n"/>
      <c r="C108" s="22" t="n"/>
      <c r="D108" s="22" t="n"/>
      <c r="E108" s="22" t="n"/>
      <c r="F108" s="22" t="n"/>
      <c r="G108" s="22" t="n"/>
      <c r="H108" s="24" t="n"/>
      <c r="I108" s="24" t="n"/>
      <c r="J108" s="22" t="n"/>
    </row>
    <row r="109" ht="35" customHeight="1">
      <c r="A109" s="22" t="n"/>
      <c r="B109" s="22" t="n"/>
      <c r="C109" s="22" t="n"/>
      <c r="D109" s="22" t="n"/>
      <c r="E109" s="22" t="n"/>
      <c r="F109" s="22" t="n"/>
      <c r="G109" s="22" t="n"/>
      <c r="H109" s="24" t="n"/>
      <c r="I109" s="24" t="n"/>
      <c r="J109" s="22" t="n"/>
    </row>
    <row r="110" ht="35" customHeight="1">
      <c r="A110" s="22" t="n"/>
      <c r="B110" s="22" t="n"/>
      <c r="C110" s="22" t="n"/>
      <c r="D110" s="22" t="n"/>
      <c r="E110" s="22" t="n"/>
      <c r="F110" s="22" t="n"/>
      <c r="G110" s="22" t="n"/>
      <c r="H110" s="24" t="n"/>
      <c r="I110" s="24" t="n"/>
      <c r="J110" s="22" t="n"/>
    </row>
    <row r="111" ht="35" customHeight="1">
      <c r="A111" s="22" t="n"/>
      <c r="B111" s="22" t="n"/>
      <c r="C111" s="22" t="n"/>
      <c r="D111" s="22" t="n"/>
      <c r="E111" s="22" t="n"/>
      <c r="F111" s="22" t="n"/>
      <c r="G111" s="22" t="n"/>
      <c r="H111" s="24" t="n"/>
      <c r="I111" s="24" t="n"/>
      <c r="J111" s="22" t="n"/>
    </row>
    <row r="112" ht="35" customHeight="1">
      <c r="A112" s="22" t="n"/>
      <c r="B112" s="22" t="n"/>
      <c r="C112" s="22" t="n"/>
      <c r="D112" s="22" t="n"/>
      <c r="E112" s="22" t="n"/>
      <c r="F112" s="22" t="n"/>
      <c r="G112" s="22" t="n"/>
      <c r="H112" s="24" t="n"/>
      <c r="I112" s="24" t="n"/>
      <c r="J112" s="22" t="n"/>
    </row>
    <row r="113" ht="35" customHeight="1">
      <c r="A113" s="22" t="n"/>
      <c r="B113" s="22" t="n"/>
      <c r="C113" s="22" t="n"/>
      <c r="D113" s="22" t="n"/>
      <c r="E113" s="22" t="n"/>
      <c r="F113" s="22" t="n"/>
      <c r="G113" s="22" t="n"/>
      <c r="H113" s="24" t="n"/>
      <c r="I113" s="24" t="n"/>
      <c r="J113" s="22" t="n"/>
    </row>
    <row r="114" ht="35" customHeight="1">
      <c r="A114" s="22" t="n"/>
      <c r="B114" s="22" t="n"/>
      <c r="C114" s="22" t="n"/>
      <c r="D114" s="22" t="n"/>
      <c r="E114" s="22" t="n"/>
      <c r="F114" s="22" t="n"/>
      <c r="G114" s="22" t="n"/>
      <c r="H114" s="24" t="n"/>
      <c r="I114" s="24" t="n"/>
      <c r="J114" s="22" t="n"/>
    </row>
    <row r="115" ht="35" customHeight="1">
      <c r="A115" s="22" t="n"/>
      <c r="B115" s="22" t="n"/>
      <c r="C115" s="22" t="n"/>
      <c r="D115" s="22" t="n"/>
      <c r="E115" s="22" t="n"/>
      <c r="F115" s="22" t="n"/>
      <c r="G115" s="22" t="n"/>
      <c r="H115" s="24" t="n"/>
      <c r="I115" s="24" t="n"/>
      <c r="J115" s="22" t="n"/>
    </row>
    <row r="116" ht="35" customHeight="1">
      <c r="A116" s="22" t="n"/>
      <c r="B116" s="22" t="n"/>
      <c r="C116" s="22" t="n"/>
      <c r="D116" s="22" t="n"/>
      <c r="E116" s="22" t="n"/>
      <c r="F116" s="22" t="n"/>
      <c r="G116" s="22" t="n"/>
      <c r="H116" s="24" t="n"/>
      <c r="I116" s="24" t="n"/>
      <c r="J116" s="22" t="n"/>
    </row>
    <row r="117" ht="35" customHeight="1">
      <c r="A117" s="22" t="n"/>
      <c r="B117" s="22" t="n"/>
      <c r="C117" s="22" t="n"/>
      <c r="D117" s="22" t="n"/>
      <c r="E117" s="22" t="n"/>
      <c r="F117" s="22" t="n"/>
      <c r="G117" s="22" t="n"/>
      <c r="H117" s="24" t="n"/>
      <c r="I117" s="24" t="n"/>
      <c r="J117" s="22" t="n"/>
    </row>
    <row r="118" ht="35" customHeight="1">
      <c r="A118" s="22" t="n"/>
      <c r="B118" s="22" t="n"/>
      <c r="C118" s="22" t="n"/>
      <c r="D118" s="22" t="n"/>
      <c r="E118" s="22" t="n"/>
      <c r="F118" s="22" t="n"/>
      <c r="G118" s="22" t="n"/>
      <c r="H118" s="24" t="n"/>
      <c r="I118" s="24" t="n"/>
      <c r="J118" s="22" t="n"/>
    </row>
    <row r="119" ht="35" customHeight="1">
      <c r="A119" s="22" t="n"/>
      <c r="B119" s="22" t="n"/>
      <c r="C119" s="22" t="n"/>
      <c r="D119" s="22" t="n"/>
      <c r="E119" s="22" t="n"/>
      <c r="F119" s="22" t="n"/>
      <c r="G119" s="22" t="n"/>
      <c r="H119" s="24" t="n"/>
      <c r="I119" s="24" t="n"/>
      <c r="J119" s="22" t="n"/>
    </row>
    <row r="120" ht="35" customHeight="1">
      <c r="A120" s="22" t="n"/>
      <c r="B120" s="22" t="n"/>
      <c r="C120" s="22" t="n"/>
      <c r="D120" s="22" t="n"/>
      <c r="E120" s="22" t="n"/>
      <c r="F120" s="22" t="n"/>
      <c r="G120" s="22" t="n"/>
      <c r="H120" s="24" t="n"/>
      <c r="I120" s="24" t="n"/>
      <c r="J120" s="22" t="n"/>
    </row>
    <row r="121" ht="35" customHeight="1">
      <c r="A121" s="22" t="n"/>
      <c r="B121" s="22" t="n"/>
      <c r="C121" s="22" t="n"/>
      <c r="D121" s="22" t="n"/>
      <c r="E121" s="22" t="n"/>
      <c r="F121" s="22" t="n"/>
      <c r="G121" s="22" t="n"/>
      <c r="H121" s="24" t="n"/>
      <c r="I121" s="24" t="n"/>
      <c r="J121" s="22" t="n"/>
    </row>
    <row r="122" ht="35" customHeight="1">
      <c r="A122" s="22" t="n"/>
      <c r="B122" s="22" t="n"/>
      <c r="C122" s="22" t="n"/>
      <c r="D122" s="22" t="n"/>
      <c r="E122" s="22" t="n"/>
      <c r="F122" s="22" t="n"/>
      <c r="G122" s="22" t="n"/>
      <c r="H122" s="24" t="n"/>
      <c r="I122" s="24" t="n"/>
      <c r="J122" s="22" t="n"/>
    </row>
    <row r="123" ht="35" customHeight="1">
      <c r="A123" s="22" t="n"/>
      <c r="B123" s="22" t="n"/>
      <c r="C123" s="22" t="n"/>
      <c r="D123" s="22" t="n"/>
      <c r="E123" s="22" t="n"/>
      <c r="F123" s="22" t="n"/>
      <c r="G123" s="22" t="n"/>
      <c r="H123" s="24" t="n"/>
      <c r="I123" s="24" t="n"/>
      <c r="J123" s="22" t="n"/>
    </row>
    <row r="124" ht="35" customHeight="1">
      <c r="A124" s="22" t="n"/>
      <c r="B124" s="22" t="n"/>
      <c r="C124" s="22" t="n"/>
      <c r="D124" s="22" t="n"/>
      <c r="E124" s="22" t="n"/>
      <c r="F124" s="22" t="n"/>
      <c r="G124" s="22" t="n"/>
      <c r="H124" s="24" t="n"/>
      <c r="I124" s="24" t="n"/>
      <c r="J124" s="22" t="n"/>
    </row>
    <row r="125" ht="35" customHeight="1">
      <c r="A125" s="22" t="n"/>
      <c r="B125" s="22" t="n"/>
      <c r="C125" s="22" t="n"/>
      <c r="D125" s="22" t="n"/>
      <c r="E125" s="22" t="n"/>
      <c r="F125" s="22" t="n"/>
      <c r="G125" s="22" t="n"/>
      <c r="H125" s="24" t="n"/>
      <c r="I125" s="24" t="n"/>
      <c r="J125" s="22" t="n"/>
    </row>
    <row r="126" ht="35" customHeight="1">
      <c r="A126" s="22" t="n"/>
      <c r="B126" s="22" t="n"/>
      <c r="C126" s="22" t="n"/>
      <c r="D126" s="22" t="n"/>
      <c r="E126" s="22" t="n"/>
      <c r="F126" s="22" t="n"/>
      <c r="G126" s="22" t="n"/>
      <c r="H126" s="24" t="n"/>
      <c r="I126" s="24" t="n"/>
      <c r="J126" s="22" t="n"/>
    </row>
    <row r="127" ht="35" customHeight="1">
      <c r="A127" s="22" t="n"/>
      <c r="B127" s="22" t="n"/>
      <c r="C127" s="22" t="n"/>
      <c r="D127" s="22" t="n"/>
      <c r="E127" s="22" t="n"/>
      <c r="F127" s="22" t="n"/>
      <c r="G127" s="22" t="n"/>
      <c r="H127" s="24" t="n"/>
      <c r="I127" s="24" t="n"/>
      <c r="J127" s="22" t="n"/>
    </row>
    <row r="128" ht="35" customHeight="1">
      <c r="A128" s="22" t="n"/>
      <c r="B128" s="22" t="n"/>
      <c r="C128" s="22" t="n"/>
      <c r="D128" s="22" t="n"/>
      <c r="E128" s="22" t="n"/>
      <c r="F128" s="22" t="n"/>
      <c r="G128" s="22" t="n"/>
      <c r="H128" s="24" t="n"/>
      <c r="I128" s="24" t="n"/>
      <c r="J128" s="22" t="n"/>
    </row>
    <row r="129" ht="35" customHeight="1">
      <c r="A129" s="22" t="n"/>
      <c r="B129" s="22" t="n"/>
      <c r="C129" s="22" t="n"/>
      <c r="D129" s="22" t="n"/>
      <c r="E129" s="22" t="n"/>
      <c r="F129" s="22" t="n"/>
      <c r="G129" s="22" t="n"/>
      <c r="H129" s="24" t="n"/>
      <c r="I129" s="24" t="n"/>
      <c r="J129" s="22" t="n"/>
    </row>
    <row r="130" ht="35" customHeight="1">
      <c r="A130" s="22" t="n"/>
      <c r="B130" s="22" t="n"/>
      <c r="C130" s="22" t="n"/>
      <c r="D130" s="22" t="n"/>
      <c r="E130" s="22" t="n"/>
      <c r="F130" s="22" t="n"/>
      <c r="G130" s="22" t="n"/>
      <c r="H130" s="24" t="n"/>
      <c r="I130" s="24" t="n"/>
      <c r="J130" s="22" t="n"/>
    </row>
    <row r="131" ht="35" customHeight="1">
      <c r="A131" s="22" t="n"/>
      <c r="B131" s="22" t="n"/>
      <c r="C131" s="22" t="n"/>
      <c r="D131" s="22" t="n"/>
      <c r="E131" s="22" t="n"/>
      <c r="F131" s="22" t="n"/>
      <c r="G131" s="22" t="n"/>
      <c r="H131" s="24" t="n"/>
      <c r="I131" s="24" t="n"/>
      <c r="J131" s="22" t="n"/>
    </row>
    <row r="132" ht="35" customHeight="1">
      <c r="A132" s="22" t="n"/>
      <c r="B132" s="22" t="n"/>
      <c r="C132" s="22" t="n"/>
      <c r="D132" s="22" t="n"/>
      <c r="E132" s="22" t="n"/>
      <c r="F132" s="22" t="n"/>
      <c r="G132" s="22" t="n"/>
      <c r="H132" s="24" t="n"/>
      <c r="I132" s="24" t="n"/>
      <c r="J132" s="22" t="n"/>
    </row>
    <row r="133" ht="35" customHeight="1">
      <c r="A133" s="22" t="n"/>
      <c r="B133" s="22" t="n"/>
      <c r="C133" s="22" t="n"/>
      <c r="D133" s="22" t="n"/>
      <c r="E133" s="22" t="n"/>
      <c r="F133" s="22" t="n"/>
      <c r="G133" s="22" t="n"/>
      <c r="H133" s="24" t="n"/>
      <c r="I133" s="24" t="n"/>
      <c r="J133" s="22" t="n"/>
    </row>
    <row r="134" ht="35" customHeight="1">
      <c r="A134" s="22" t="n"/>
      <c r="B134" s="22" t="n"/>
      <c r="C134" s="22" t="n"/>
      <c r="D134" s="22" t="n"/>
      <c r="E134" s="22" t="n"/>
      <c r="F134" s="22" t="n"/>
      <c r="G134" s="22" t="n"/>
      <c r="H134" s="24" t="n"/>
      <c r="I134" s="24" t="n"/>
      <c r="J134" s="22" t="n"/>
    </row>
    <row r="135" ht="35" customHeight="1">
      <c r="A135" s="22" t="n"/>
      <c r="B135" s="22" t="n"/>
      <c r="C135" s="22" t="n"/>
      <c r="D135" s="22" t="n"/>
      <c r="E135" s="22" t="n"/>
      <c r="F135" s="22" t="n"/>
      <c r="G135" s="22" t="n"/>
      <c r="H135" s="24" t="n"/>
      <c r="I135" s="24" t="n"/>
      <c r="J135" s="22" t="n"/>
    </row>
    <row r="136" ht="35" customHeight="1">
      <c r="A136" s="22" t="n"/>
      <c r="B136" s="22" t="n"/>
      <c r="C136" s="22" t="n"/>
      <c r="D136" s="22" t="n"/>
      <c r="E136" s="22" t="n"/>
      <c r="F136" s="22" t="n"/>
      <c r="G136" s="22" t="n"/>
      <c r="H136" s="24" t="n"/>
      <c r="I136" s="24" t="n"/>
      <c r="J136" s="22" t="n"/>
    </row>
    <row r="137" ht="35" customHeight="1">
      <c r="A137" s="22" t="n"/>
      <c r="B137" s="22" t="n"/>
      <c r="C137" s="22" t="n"/>
      <c r="D137" s="22" t="n"/>
      <c r="E137" s="22" t="n"/>
      <c r="F137" s="22" t="n"/>
      <c r="G137" s="22" t="n"/>
      <c r="H137" s="24" t="n"/>
      <c r="I137" s="24" t="n"/>
      <c r="J137" s="22" t="n"/>
    </row>
    <row r="138" ht="35" customHeight="1">
      <c r="A138" s="22" t="n"/>
      <c r="B138" s="22" t="n"/>
      <c r="C138" s="22" t="n"/>
      <c r="D138" s="22" t="n"/>
      <c r="E138" s="22" t="n"/>
      <c r="F138" s="22" t="n"/>
      <c r="G138" s="22" t="n"/>
      <c r="H138" s="24" t="n"/>
      <c r="I138" s="24" t="n"/>
      <c r="J138" s="22" t="n"/>
    </row>
    <row r="139" ht="35" customHeight="1">
      <c r="A139" s="22" t="n"/>
      <c r="B139" s="22" t="n"/>
      <c r="C139" s="22" t="n"/>
      <c r="D139" s="22" t="n"/>
      <c r="E139" s="22" t="n"/>
      <c r="F139" s="22" t="n"/>
      <c r="G139" s="22" t="n"/>
      <c r="H139" s="24" t="n"/>
      <c r="I139" s="24" t="n"/>
      <c r="J139" s="22" t="n"/>
    </row>
    <row r="140" ht="35" customHeight="1">
      <c r="A140" s="22" t="n"/>
      <c r="B140" s="22" t="n"/>
      <c r="C140" s="22" t="n"/>
      <c r="D140" s="22" t="n"/>
      <c r="E140" s="22" t="n"/>
      <c r="F140" s="22" t="n"/>
      <c r="G140" s="22" t="n"/>
      <c r="H140" s="24" t="n"/>
      <c r="I140" s="24" t="n"/>
      <c r="J140" s="22" t="n"/>
    </row>
    <row r="141" ht="35" customHeight="1">
      <c r="A141" s="22" t="n"/>
      <c r="B141" s="22" t="n"/>
      <c r="C141" s="22" t="n"/>
      <c r="D141" s="22" t="n"/>
      <c r="E141" s="22" t="n"/>
      <c r="F141" s="22" t="n"/>
      <c r="G141" s="22" t="n"/>
      <c r="H141" s="24" t="n"/>
      <c r="I141" s="24" t="n"/>
      <c r="J141" s="22" t="n"/>
    </row>
    <row r="142" ht="35" customHeight="1">
      <c r="A142" s="22" t="n"/>
      <c r="B142" s="22" t="n"/>
      <c r="C142" s="22" t="n"/>
      <c r="D142" s="22" t="n"/>
      <c r="E142" s="22" t="n"/>
      <c r="F142" s="22" t="n"/>
      <c r="G142" s="22" t="n"/>
      <c r="H142" s="24" t="n"/>
      <c r="I142" s="24" t="n"/>
      <c r="J142" s="22" t="n"/>
    </row>
    <row r="143" ht="35" customHeight="1">
      <c r="A143" s="22" t="n"/>
      <c r="B143" s="22" t="n"/>
      <c r="C143" s="22" t="n"/>
      <c r="D143" s="22" t="n"/>
      <c r="E143" s="22" t="n"/>
      <c r="F143" s="22" t="n"/>
      <c r="G143" s="22" t="n"/>
      <c r="H143" s="24" t="n"/>
      <c r="I143" s="24" t="n"/>
      <c r="J143" s="22" t="n"/>
    </row>
    <row r="144" ht="35" customHeight="1">
      <c r="A144" s="22" t="n"/>
      <c r="B144" s="22" t="n"/>
      <c r="C144" s="22" t="n"/>
      <c r="D144" s="22" t="n"/>
      <c r="E144" s="22" t="n"/>
      <c r="F144" s="22" t="n"/>
      <c r="G144" s="22" t="n"/>
      <c r="H144" s="24" t="n"/>
      <c r="I144" s="24" t="n"/>
      <c r="J144" s="22" t="n"/>
    </row>
    <row r="145" ht="35" customHeight="1">
      <c r="A145" s="22" t="n"/>
      <c r="B145" s="22" t="n"/>
      <c r="C145" s="22" t="n"/>
      <c r="D145" s="22" t="n"/>
      <c r="E145" s="22" t="n"/>
      <c r="F145" s="22" t="n"/>
      <c r="G145" s="22" t="n"/>
      <c r="H145" s="24" t="n"/>
      <c r="I145" s="24" t="n"/>
      <c r="J145" s="22" t="n"/>
    </row>
    <row r="146" ht="35" customHeight="1">
      <c r="A146" s="22" t="n"/>
      <c r="B146" s="22" t="n"/>
      <c r="C146" s="22" t="n"/>
      <c r="D146" s="22" t="n"/>
      <c r="E146" s="22" t="n"/>
      <c r="F146" s="22" t="n"/>
      <c r="G146" s="22" t="n"/>
      <c r="H146" s="24" t="n"/>
      <c r="I146" s="24" t="n"/>
      <c r="J146" s="22" t="n"/>
    </row>
    <row r="147" ht="35" customHeight="1">
      <c r="A147" s="22" t="n"/>
      <c r="B147" s="22" t="n"/>
      <c r="C147" s="22" t="n"/>
      <c r="D147" s="22" t="n"/>
      <c r="E147" s="22" t="n"/>
      <c r="F147" s="22" t="n"/>
      <c r="G147" s="22" t="n"/>
      <c r="H147" s="24" t="n"/>
      <c r="I147" s="24" t="n"/>
      <c r="J147" s="22" t="n"/>
    </row>
    <row r="148" ht="35" customHeight="1">
      <c r="A148" s="22" t="n"/>
      <c r="B148" s="22" t="n"/>
      <c r="C148" s="22" t="n"/>
      <c r="D148" s="22" t="n"/>
      <c r="E148" s="22" t="n"/>
      <c r="F148" s="22" t="n"/>
      <c r="G148" s="22" t="n"/>
      <c r="H148" s="24" t="n"/>
      <c r="I148" s="24" t="n"/>
      <c r="J148" s="22" t="n"/>
    </row>
    <row r="149" ht="35" customHeight="1">
      <c r="A149" s="22" t="n"/>
      <c r="B149" s="22" t="n"/>
      <c r="C149" s="22" t="n"/>
      <c r="D149" s="22" t="n"/>
      <c r="E149" s="22" t="n"/>
      <c r="F149" s="22" t="n"/>
      <c r="G149" s="22" t="n"/>
      <c r="H149" s="24" t="n"/>
      <c r="I149" s="24" t="n"/>
      <c r="J149" s="22" t="n"/>
    </row>
    <row r="150" ht="35" customHeight="1">
      <c r="A150" s="22" t="n"/>
      <c r="B150" s="22" t="n"/>
      <c r="C150" s="22" t="n"/>
      <c r="D150" s="22" t="n"/>
      <c r="E150" s="22" t="n"/>
      <c r="F150" s="22" t="n"/>
      <c r="G150" s="22" t="n"/>
      <c r="H150" s="24" t="n"/>
      <c r="I150" s="24" t="n"/>
      <c r="J150" s="22" t="n"/>
    </row>
    <row r="151" ht="35" customHeight="1">
      <c r="A151" s="22" t="n"/>
      <c r="B151" s="22" t="n"/>
      <c r="C151" s="22" t="n"/>
      <c r="D151" s="22" t="n"/>
      <c r="E151" s="22" t="n"/>
      <c r="F151" s="22" t="n"/>
      <c r="G151" s="22" t="n"/>
      <c r="H151" s="24" t="n"/>
      <c r="I151" s="24" t="n"/>
      <c r="J151" s="22" t="n"/>
    </row>
    <row r="152" ht="35" customHeight="1">
      <c r="A152" s="22" t="n"/>
      <c r="B152" s="22" t="n"/>
      <c r="C152" s="22" t="n"/>
      <c r="D152" s="22" t="n"/>
      <c r="E152" s="22" t="n"/>
      <c r="F152" s="22" t="n"/>
      <c r="G152" s="22" t="n"/>
      <c r="H152" s="24" t="n"/>
      <c r="I152" s="24" t="n"/>
      <c r="J152" s="22" t="n"/>
    </row>
    <row r="153" ht="35" customHeight="1">
      <c r="A153" s="22" t="n"/>
      <c r="B153" s="22" t="n"/>
      <c r="C153" s="22" t="n"/>
      <c r="D153" s="22" t="n"/>
      <c r="E153" s="22" t="n"/>
      <c r="F153" s="22" t="n"/>
      <c r="G153" s="22" t="n"/>
      <c r="H153" s="24" t="n"/>
      <c r="I153" s="24" t="n"/>
      <c r="J153" s="22" t="n"/>
    </row>
    <row r="154" ht="35" customHeight="1">
      <c r="A154" s="22" t="n"/>
      <c r="B154" s="22" t="n"/>
      <c r="C154" s="22" t="n"/>
      <c r="D154" s="22" t="n"/>
      <c r="E154" s="22" t="n"/>
      <c r="F154" s="22" t="n"/>
      <c r="G154" s="22" t="n"/>
      <c r="H154" s="24" t="n"/>
      <c r="I154" s="24" t="n"/>
      <c r="J154" s="22" t="n"/>
    </row>
    <row r="155" ht="35" customHeight="1">
      <c r="A155" s="22" t="n"/>
      <c r="B155" s="22" t="n"/>
      <c r="C155" s="22" t="n"/>
      <c r="D155" s="22" t="n"/>
      <c r="E155" s="22" t="n"/>
      <c r="F155" s="22" t="n"/>
      <c r="G155" s="22" t="n"/>
      <c r="H155" s="24" t="n"/>
      <c r="I155" s="24" t="n"/>
      <c r="J155" s="22" t="n"/>
    </row>
    <row r="156" ht="35" customHeight="1">
      <c r="A156" s="22" t="n"/>
      <c r="B156" s="22" t="n"/>
      <c r="C156" s="22" t="n"/>
      <c r="D156" s="22" t="n"/>
      <c r="E156" s="22" t="n"/>
      <c r="F156" s="22" t="n"/>
      <c r="G156" s="22" t="n"/>
      <c r="H156" s="24" t="n"/>
      <c r="I156" s="24" t="n"/>
      <c r="J156" s="22" t="n"/>
    </row>
  </sheetData>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fitToPage="1"/>
  </sheetPr>
  <dimension ref="A1:E16"/>
  <sheetViews>
    <sheetView showGridLines="0" workbookViewId="0">
      <selection activeCell="A1" sqref="A1"/>
    </sheetView>
  </sheetViews>
  <sheetFormatPr baseColWidth="8" defaultRowHeight="15"/>
  <cols>
    <col width="34" customWidth="1" min="1" max="1"/>
    <col width="20" customWidth="1" min="2" max="2"/>
    <col width="4" customWidth="1" min="3" max="3"/>
    <col width="25" customWidth="1" min="4" max="4"/>
    <col width="12" customWidth="1" min="5" max="5"/>
    <col width="3" customWidth="1" min="7" max="7"/>
  </cols>
  <sheetData>
    <row r="1">
      <c r="A1" s="13" t="inlineStr">
        <is>
          <t>GRANT PORTFOLIO DASHBOARD</t>
        </is>
      </c>
    </row>
    <row r="3" ht="36" customHeight="1">
      <c r="A3" s="15" t="inlineStr">
        <is>
          <t>Portfolio metric</t>
        </is>
      </c>
      <c r="B3" s="15" t="inlineStr">
        <is>
          <t>Value</t>
        </is>
      </c>
      <c r="D3" s="25" t="inlineStr">
        <is>
          <t>Stage</t>
        </is>
      </c>
      <c r="E3" s="25" t="inlineStr">
        <is>
          <t>Count</t>
        </is>
      </c>
    </row>
    <row r="4">
      <c r="A4" s="26" t="inlineStr">
        <is>
          <t>Total opportunities</t>
        </is>
      </c>
      <c r="B4" s="27">
        <f>COUNTIF(Pipeline!B7:B206,"&lt;&gt;"&amp;"")</f>
        <v/>
      </c>
      <c r="D4" s="28" t="inlineStr">
        <is>
          <t>Prospect</t>
        </is>
      </c>
      <c r="E4" s="29">
        <f>COUNTIF(Pipeline!G7:G206,D4)</f>
        <v/>
      </c>
    </row>
    <row r="5">
      <c r="A5" s="26" t="inlineStr">
        <is>
          <t>Active opportunities</t>
        </is>
      </c>
      <c r="B5" s="27">
        <f>COUNTIFS(Pipeline!G7:G206,"&lt;&gt;Awarded",Pipeline!G7:G206,"&lt;&gt;Declined",Pipeline!G7:G206,"&lt;&gt;Closed",Pipeline!B7:B206,"&lt;&gt;"&amp;"")</f>
        <v/>
      </c>
      <c r="D5" s="28" t="inlineStr">
        <is>
          <t>Researching</t>
        </is>
      </c>
      <c r="E5" s="29">
        <f>COUNTIF(Pipeline!G7:G206,D5)</f>
        <v/>
      </c>
    </row>
    <row r="6">
      <c r="A6" s="26" t="inlineStr">
        <is>
          <t>Total request pipeline</t>
        </is>
      </c>
      <c r="B6" s="30">
        <f>SUM(Pipeline!K7:K206)</f>
        <v/>
      </c>
      <c r="D6" s="28" t="inlineStr">
        <is>
          <t>Qualification</t>
        </is>
      </c>
      <c r="E6" s="29">
        <f>COUNTIF(Pipeline!G7:G206,D6)</f>
        <v/>
      </c>
    </row>
    <row r="7">
      <c r="A7" s="26" t="inlineStr">
        <is>
          <t>Probability-weighted pipeline</t>
        </is>
      </c>
      <c r="B7" s="30">
        <f>SUM(Pipeline!L7:L206)</f>
        <v/>
      </c>
      <c r="D7" s="28" t="inlineStr">
        <is>
          <t>LOI planned</t>
        </is>
      </c>
      <c r="E7" s="29">
        <f>COUNTIF(Pipeline!G7:G206,D7)</f>
        <v/>
      </c>
    </row>
    <row r="8">
      <c r="A8" s="26" t="inlineStr">
        <is>
          <t>Total awarded</t>
        </is>
      </c>
      <c r="B8" s="30">
        <f>SUMIFS(Pipeline!K7:K206,Pipeline!G7:G206,"Awarded")</f>
        <v/>
      </c>
      <c r="D8" s="28" t="inlineStr">
        <is>
          <t>LOI submitted</t>
        </is>
      </c>
      <c r="E8" s="29">
        <f>COUNTIF(Pipeline!G7:G206,D8)</f>
        <v/>
      </c>
    </row>
    <row r="9">
      <c r="A9" s="26" t="inlineStr">
        <is>
          <t>Submitted decisions</t>
        </is>
      </c>
      <c r="B9" s="27">
        <f>COUNTIF(Pipeline!G7:G206,"Awarded")+COUNTIF(Pipeline!G7:G206,"Declined")</f>
        <v/>
      </c>
      <c r="D9" s="28" t="inlineStr">
        <is>
          <t>Invited</t>
        </is>
      </c>
      <c r="E9" s="29">
        <f>COUNTIF(Pipeline!G7:G206,D9)</f>
        <v/>
      </c>
    </row>
    <row r="10">
      <c r="A10" s="26" t="inlineStr">
        <is>
          <t>Awards</t>
        </is>
      </c>
      <c r="B10" s="27">
        <f>COUNTIF(Pipeline!G7:G206,"Awarded")</f>
        <v/>
      </c>
      <c r="D10" s="28" t="inlineStr">
        <is>
          <t>Application planned</t>
        </is>
      </c>
      <c r="E10" s="29">
        <f>COUNTIF(Pipeline!G7:G206,D10)</f>
        <v/>
      </c>
    </row>
    <row r="11">
      <c r="A11" s="26" t="inlineStr">
        <is>
          <t>Win rate</t>
        </is>
      </c>
      <c r="B11" s="31">
        <f>IFERROR(B10/B9,0)</f>
        <v/>
      </c>
      <c r="D11" s="28" t="inlineStr">
        <is>
          <t>Application in progress</t>
        </is>
      </c>
      <c r="E11" s="29">
        <f>COUNTIF(Pipeline!G7:G206,D11)</f>
        <v/>
      </c>
    </row>
    <row r="12">
      <c r="A12" s="26" t="inlineStr">
        <is>
          <t>Deadlines next 30 days</t>
        </is>
      </c>
      <c r="B12" s="27">
        <f>COUNTIFS(Pipeline!P7:P206,"&gt;=0",Pipeline!P7:P206,"&lt;=30",Pipeline!B7:B206,"&lt;&gt;"&amp;"")</f>
        <v/>
      </c>
      <c r="D12" s="28" t="inlineStr">
        <is>
          <t>Submitted</t>
        </is>
      </c>
      <c r="E12" s="29">
        <f>COUNTIF(Pipeline!G7:G206,D12)</f>
        <v/>
      </c>
    </row>
    <row r="13">
      <c r="A13" s="26" t="inlineStr">
        <is>
          <t>Overdue next actions</t>
        </is>
      </c>
      <c r="B13" s="27">
        <f>COUNTIF(Pipeline!S7:S206,"OVERDUE")</f>
        <v/>
      </c>
      <c r="D13" s="28" t="inlineStr">
        <is>
          <t>Decision pending</t>
        </is>
      </c>
      <c r="E13" s="29">
        <f>COUNTIF(Pipeline!G7:G206,D13)</f>
        <v/>
      </c>
    </row>
    <row r="14">
      <c r="A14" s="26" t="inlineStr">
        <is>
          <t>Open reporting obligations</t>
        </is>
      </c>
      <c r="B14" s="27">
        <f>COUNTIFS('Awards &amp; Reporting'!H7:H306,"&lt;&gt;"&amp;"",'Awards &amp; Reporting'!K7:K306,"&lt;&gt;Submitted",'Awards &amp; Reporting'!K7:K306,"&lt;&gt;Accepted",'Awards &amp; Reporting'!K7:K306,"&lt;&gt;Not applicable")</f>
        <v/>
      </c>
      <c r="D14" s="28" t="inlineStr">
        <is>
          <t>Awarded</t>
        </is>
      </c>
      <c r="E14" s="29">
        <f>COUNTIF(Pipeline!G7:G206,D14)</f>
        <v/>
      </c>
    </row>
    <row r="15">
      <c r="D15" s="28" t="inlineStr">
        <is>
          <t>Declined</t>
        </is>
      </c>
      <c r="E15" s="29">
        <f>COUNTIF(Pipeline!G7:G206,D15)</f>
        <v/>
      </c>
    </row>
    <row r="16">
      <c r="D16" s="28" t="inlineStr">
        <is>
          <t>Closed</t>
        </is>
      </c>
      <c r="E16" s="29">
        <f>COUNTIF(Pipeline!G7:G206,D16)</f>
        <v/>
      </c>
    </row>
  </sheetData>
  <pageMargins left="0.75" right="0.75" top="1" bottom="1" header="0.5" footer="0.5"/>
  <pageSetup orientation="landscape" fitToWidth="1"/>
  <headerFooter>
    <oddHeader/>
    <oddFooter>&amp;C&amp;8 &amp;K5A6770Salish Sea Consulting  •  salishseaconsulting.com  •  &amp;P</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Salish Sea Consulting</dc:creator>
  <dc:title xmlns:dc="http://purl.org/dc/elements/1.1/">Grant Tracking Workbook</dc:title>
  <dc:description xmlns:dc="http://purl.org/dc/elements/1.1/">SSC Template Library Release 2 — Version 1.0.</dc:description>
  <dc:subject xmlns:dc="http://purl.org/dc/elements/1.1/">Grant pipeline, requirement, award, reporting, contact, and dashboard workbook.</dc:subject>
  <dcterms:created xmlns:dcterms="http://purl.org/dc/terms/" xmlns:xsi="http://www.w3.org/2001/XMLSchema-instance" xsi:type="dcterms:W3CDTF">2026-08-31T21:57:32Z</dcterms:created>
  <dcterms:modified xmlns:dcterms="http://purl.org/dc/terms/" xmlns:xsi="http://www.w3.org/2001/XMLSchema-instance" xsi:type="dcterms:W3CDTF">2026-08-31T21:57:33Z</dcterms:modified>
  <cp:lastModifiedBy>Salish Sea Consulting</cp:lastModifiedBy>
  <cp:keywords>Salish Sea Consulting, editable workbook, grants, nonprofit operations</cp:keywords>
</cp:coreProperties>
</file>