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Method" sheetId="2" state="visible" r:id="rId2"/>
    <sheet xmlns:r="http://schemas.openxmlformats.org/officeDocument/2006/relationships" name="Objectives &amp; Assets" sheetId="3" state="visible" r:id="rId3"/>
    <sheet xmlns:r="http://schemas.openxmlformats.org/officeDocument/2006/relationships" name="Risk Register" sheetId="4" state="visible" r:id="rId4"/>
    <sheet xmlns:r="http://schemas.openxmlformats.org/officeDocument/2006/relationships" name="Treatment Plan" sheetId="5" state="visible" r:id="rId5"/>
    <sheet xmlns:r="http://schemas.openxmlformats.org/officeDocument/2006/relationships" name="Scenarios" sheetId="6" state="visible" r:id="rId6"/>
    <sheet xmlns:r="http://schemas.openxmlformats.org/officeDocument/2006/relationships" name="Dashboard" sheetId="7" state="visible" r:id="rId7"/>
  </sheets>
  <definedNames/>
  <calcPr calcId="124519" calcMode="auto" fullCalcOnLoad="1" forceFullCalc="1"/>
</workbook>
</file>

<file path=xl/styles.xml><?xml version="1.0" encoding="utf-8"?>
<styleSheet xmlns="http://schemas.openxmlformats.org/spreadsheetml/2006/main">
  <numFmts count="2">
    <numFmt numFmtId="164" formatCode="yyyy-mm-dd"/>
    <numFmt numFmtId="165" formatCode="$#,##0.00"/>
  </numFmts>
  <fonts count="14">
    <font>
      <name val="Calibri"/>
      <family val="2"/>
      <color theme="1"/>
      <sz val="11"/>
      <scheme val="minor"/>
    </font>
    <font>
      <name val="Aptos Display"/>
      <b val="1"/>
      <color rgb="000A222D"/>
      <sz val="22"/>
    </font>
    <font>
      <name val="Aptos"/>
      <color rgb="0014515E"/>
      <sz val="11"/>
    </font>
    <font>
      <name val="Aptos"/>
      <b val="1"/>
      <color rgb="00FFFFFF"/>
    </font>
    <font>
      <name val="Aptos"/>
      <b val="1"/>
      <color rgb="002BB7A3"/>
    </font>
    <font>
      <name val="Aptos"/>
      <color rgb="0004111A"/>
      <sz val="10"/>
    </font>
    <font>
      <name val="Aptos"/>
      <b val="1"/>
      <color rgb="001D6F5F"/>
    </font>
    <font>
      <name val="Aptos"/>
      <b val="1"/>
      <color rgb="000A222D"/>
    </font>
    <font>
      <name val="Aptos"/>
      <color rgb="005A6770"/>
      <sz val="9"/>
    </font>
    <font>
      <name val="Aptos Display"/>
      <b val="1"/>
      <color rgb="000A222D"/>
      <sz val="20"/>
    </font>
    <font>
      <name val="Aptos"/>
      <b val="1"/>
      <color rgb="0014515E"/>
    </font>
    <font>
      <name val="Aptos"/>
      <color rgb="001D6F5F"/>
      <sz val="10"/>
    </font>
    <font>
      <name val="Aptos"/>
      <color rgb="0014515E"/>
      <sz val="10"/>
    </font>
    <font>
      <name val="Calibri"/>
      <family val="2"/>
      <color theme="10"/>
      <sz val="12"/>
      <scheme val="minor"/>
    </font>
  </fonts>
  <fills count="8">
    <fill>
      <patternFill/>
    </fill>
    <fill>
      <patternFill patternType="gray125"/>
    </fill>
    <fill>
      <patternFill patternType="solid">
        <fgColor rgb="000A222D"/>
      </patternFill>
    </fill>
    <fill>
      <patternFill patternType="solid">
        <fgColor rgb="0014515E"/>
      </patternFill>
    </fill>
    <fill>
      <patternFill patternType="solid">
        <fgColor rgb="00E8FAF6"/>
      </patternFill>
    </fill>
    <fill>
      <patternFill patternType="solid">
        <fgColor rgb="00E1ECEC"/>
      </patternFill>
    </fill>
    <fill>
      <patternFill patternType="solid">
        <fgColor rgb="00F7F5EF"/>
      </patternFill>
    </fill>
    <fill>
      <patternFill patternType="solid">
        <fgColor rgb="00EEF4F4"/>
      </patternFill>
    </fill>
  </fills>
  <borders count="2">
    <border>
      <left/>
      <right/>
      <top/>
      <bottom/>
      <diagonal/>
    </border>
    <border>
      <left style="thin">
        <color rgb="00CBDADC"/>
      </left>
      <right style="thin">
        <color rgb="00CBDADC"/>
      </right>
      <top style="thin">
        <color rgb="00CBDADC"/>
      </top>
      <bottom style="thin">
        <color rgb="00CBDADC"/>
      </bottom>
    </border>
  </borders>
  <cellStyleXfs count="2">
    <xf numFmtId="0" fontId="0" fillId="0" borderId="0"/>
    <xf numFmtId="0" fontId="13"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2" borderId="0" pivotButton="0" quotePrefix="0" xfId="0"/>
    <xf numFmtId="0" fontId="4" fillId="0" borderId="0" pivotButton="0" quotePrefix="0" xfId="0"/>
    <xf numFmtId="0" fontId="5" fillId="0" borderId="0" pivotButton="0" quotePrefix="0" xfId="0"/>
    <xf numFmtId="0" fontId="3" fillId="3" borderId="0" pivotButton="0" quotePrefix="0" xfId="0"/>
    <xf numFmtId="0" fontId="6" fillId="0" borderId="0" pivotButton="0" quotePrefix="0" xfId="0"/>
    <xf numFmtId="0" fontId="7" fillId="0" borderId="0" pivotButton="0" quotePrefix="0" xfId="0"/>
    <xf numFmtId="0" fontId="0" fillId="4" borderId="0" pivotButton="0" quotePrefix="0" xfId="0"/>
    <xf numFmtId="0" fontId="0" fillId="5" borderId="0" pivotButton="0" quotePrefix="0" xfId="0"/>
    <xf numFmtId="0" fontId="0" fillId="6" borderId="0" pivotButton="0" quotePrefix="0" xfId="0"/>
    <xf numFmtId="0" fontId="8" fillId="6" borderId="0" applyAlignment="1" pivotButton="0" quotePrefix="0" xfId="0">
      <alignment vertical="top" wrapText="1"/>
    </xf>
    <xf numFmtId="0" fontId="9" fillId="0" borderId="0" pivotButton="0" quotePrefix="0" xfId="0"/>
    <xf numFmtId="0" fontId="10" fillId="7" borderId="1" pivotButton="0" quotePrefix="0" xfId="0"/>
    <xf numFmtId="0" fontId="11" fillId="4" borderId="1" applyAlignment="1" pivotButton="0" quotePrefix="0" xfId="0">
      <alignment vertical="top" wrapText="1"/>
    </xf>
    <xf numFmtId="0" fontId="0" fillId="6" borderId="0" applyAlignment="1" pivotButton="0" quotePrefix="0" xfId="0">
      <alignment vertical="top" wrapText="1"/>
    </xf>
    <xf numFmtId="0" fontId="3" fillId="2" borderId="1" applyAlignment="1" pivotButton="0" quotePrefix="0" xfId="0">
      <alignment horizontal="center" vertical="center" wrapText="1"/>
    </xf>
    <xf numFmtId="0" fontId="5" fillId="5" borderId="1" applyAlignment="1" pivotButton="0" quotePrefix="0" xfId="0">
      <alignment vertical="top" wrapText="1"/>
    </xf>
    <xf numFmtId="0" fontId="12" fillId="0" borderId="0" pivotButton="0" quotePrefix="0" xfId="0"/>
    <xf numFmtId="0" fontId="8" fillId="6" borderId="1" applyAlignment="1" pivotButton="0" quotePrefix="0" xfId="0">
      <alignment vertical="top" wrapText="1"/>
    </xf>
    <xf numFmtId="164" fontId="8" fillId="6" borderId="1" applyAlignment="1" pivotButton="0" quotePrefix="0" xfId="0">
      <alignment vertical="top" wrapText="1"/>
    </xf>
    <xf numFmtId="164" fontId="11" fillId="4" borderId="1" applyAlignment="1" pivotButton="0" quotePrefix="0" xfId="0">
      <alignment vertical="top" wrapText="1"/>
    </xf>
    <xf numFmtId="165" fontId="11" fillId="4" borderId="1" applyAlignment="1" pivotButton="0" quotePrefix="0" xfId="0">
      <alignment vertical="top" wrapText="1"/>
    </xf>
    <xf numFmtId="0" fontId="3" fillId="3" borderId="1" applyAlignment="1" pivotButton="0" quotePrefix="0" xfId="0">
      <alignment horizontal="center" vertical="center" wrapText="1"/>
    </xf>
    <xf numFmtId="0" fontId="6" fillId="5" borderId="1" pivotButton="0" quotePrefix="0" xfId="0"/>
    <xf numFmtId="0" fontId="0" fillId="7" borderId="1" pivotButton="0" quotePrefix="0" xfId="0"/>
    <xf numFmtId="0" fontId="0" fillId="5" borderId="1" pivotButton="0" quotePrefix="0" xfId="0"/>
    <xf numFmtId="0" fontId="13" fillId="0" borderId="0" pivotButton="0" quotePrefix="0" xfId="1"/>
  </cellXfs>
  <cellStyles count="2">
    <cellStyle name="Normal" xfId="0" builtinId="0" hidden="0"/>
    <cellStyle name="Hyperlink" xfId="1" builtinId="8" hidden="0"/>
  </cellStyles>
  <dxfs count="2">
    <dxf>
      <fill>
        <patternFill patternType="solid">
          <fgColor rgb="00FADBD8"/>
        </patternFill>
      </fill>
    </dxf>
    <dxf>
      <fill>
        <patternFill patternType="solid">
          <fgColor rgb="00FFF1C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Residual risk by tier</a:t>
            </a:r>
          </a:p>
        </rich>
      </tx>
    </title>
    <plotArea>
      <barChart>
        <barDir val="bar"/>
        <grouping val="clustered"/>
        <ser>
          <idx val="0"/>
          <order val="0"/>
          <tx>
            <strRef>
              <f>'Dashboard'!E3</f>
            </strRef>
          </tx>
          <spPr>
            <a:ln xmlns:a="http://schemas.openxmlformats.org/drawingml/2006/main">
              <a:prstDash val="solid"/>
            </a:ln>
          </spPr>
          <cat>
            <numRef>
              <f>'Dashboard'!$D$4:$D$7</f>
            </numRef>
          </cat>
          <val>
            <numRef>
              <f>'Dashboard'!$E$4:$E$7</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0</row>
      <rowOff>0</rowOff>
    </from>
    <ext cx="1190625" cy="5429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2.xml><?xml version="1.0" encoding="utf-8"?>
<wsDr xmlns="http://schemas.openxmlformats.org/drawingml/2006/spreadsheetDrawing">
  <oneCellAnchor>
    <from>
      <col>6</col>
      <colOff>0</colOff>
      <row>2</row>
      <rowOff>0</rowOff>
    </from>
    <ext cx="468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ObjectivesAssets" displayName="ObjectivesAssets" ref="A6:J156" headerRowCount="1">
  <autoFilter ref="A6:J156"/>
  <tableColumns count="10">
    <tableColumn id="1" name="Record ID"/>
    <tableColumn id="2" name="Type"/>
    <tableColumn id="3" name="Objective / service / asset / obligation"/>
    <tableColumn id="4" name="Owner"/>
    <tableColumn id="5" name="Criticality (1–5)"/>
    <tableColumn id="6" name="Maximum tolerable disruption"/>
    <tableColumn id="7" name="Key dependencies"/>
    <tableColumn id="8" name="Minimum capability / safeguard"/>
    <tableColumn id="9" name="Evidence / source"/>
    <tableColumn id="10" name="Notes"/>
  </tableColumns>
  <tableStyleInfo name="TableStyleMedium2" showFirstColumn="0" showLastColumn="0" showRowStripes="1" showColumnStripes="0"/>
</table>
</file>

<file path=xl/tables/table2.xml><?xml version="1.0" encoding="utf-8"?>
<table xmlns="http://schemas.openxmlformats.org/spreadsheetml/2006/main" id="2" name="RiskRegister" displayName="RiskRegister" ref="A6:AD206" headerRowCount="1">
  <autoFilter ref="A6:AD206"/>
  <tableColumns count="30">
    <tableColumn id="1" name="Risk ID"/>
    <tableColumn id="2" name="Category"/>
    <tableColumn id="3" name="Affected objective / asset"/>
    <tableColumn id="4" name="Risk statement"/>
    <tableColumn id="5" name="Threat / hazard / cause"/>
    <tableColumn id="6" name="Vulnerability / exposure"/>
    <tableColumn id="7" name="Evidence / source"/>
    <tableColumn id="8" name="Scenario / trigger"/>
    <tableColumn id="9" name="Risk owner"/>
    <tableColumn id="10" name="Inherent likelihood"/>
    <tableColumn id="11" name="People / safety impact"/>
    <tableColumn id="12" name="Mission / service impact"/>
    <tableColumn id="13" name="Financial impact"/>
    <tableColumn id="14" name="Legal / compliance impact"/>
    <tableColumn id="15" name="Data / technology impact"/>
    <tableColumn id="16" name="Reputation / stakeholder impact"/>
    <tableColumn id="17" name="Inherent impact"/>
    <tableColumn id="18" name="Inherent score"/>
    <tableColumn id="19" name="Inherent tier"/>
    <tableColumn id="20" name="Existing controls"/>
    <tableColumn id="21" name="Control evidence / effectiveness"/>
    <tableColumn id="22" name="Residual likelihood"/>
    <tableColumn id="23" name="Residual impact"/>
    <tableColumn id="24" name="Residual score"/>
    <tableColumn id="25" name="Residual tier"/>
    <tableColumn id="26" name="Appetite / tolerance"/>
    <tableColumn id="27" name="Escalation"/>
    <tableColumn id="28" name="Treatment choice"/>
    <tableColumn id="29" name="Review date"/>
    <tableColumn id="30" name="Notes"/>
  </tableColumns>
  <tableStyleInfo name="TableStyleMedium2" showFirstColumn="0" showLastColumn="0" showRowStripes="1" showColumnStripes="0"/>
</table>
</file>

<file path=xl/tables/table3.xml><?xml version="1.0" encoding="utf-8"?>
<table xmlns="http://schemas.openxmlformats.org/spreadsheetml/2006/main" id="3" name="RiskTreatments" displayName="RiskTreatments" ref="A6:P206" headerRowCount="1">
  <autoFilter ref="A6:P206"/>
  <tableColumns count="16">
    <tableColumn id="1" name="Treatment ID"/>
    <tableColumn id="2" name="Risk ID"/>
    <tableColumn id="3" name="Treatment action"/>
    <tableColumn id="4" name="Control / deliverable"/>
    <tableColumn id="5" name="Owner"/>
    <tableColumn id="6" name="Approver"/>
    <tableColumn id="7" name="Start"/>
    <tableColumn id="8" name="Due"/>
    <tableColumn id="9" name="Resources / cost"/>
    <tableColumn id="10" name="Target residual score"/>
    <tableColumn id="11" name="Status"/>
    <tableColumn id="12" name="Schedule alert"/>
    <tableColumn id="13" name="Evidence / completion record"/>
    <tableColumn id="14" name="Validation test"/>
    <tableColumn id="15" name="Next review"/>
    <tableColumn id="16" name="Notes"/>
  </tableColumns>
  <tableStyleInfo name="TableStyleMedium4" showFirstColumn="0" showLastColumn="0" showRowStripes="1" showColumnStripes="0"/>
</table>
</file>

<file path=xl/tables/table4.xml><?xml version="1.0" encoding="utf-8"?>
<table xmlns="http://schemas.openxmlformats.org/spreadsheetml/2006/main" id="4" name="RiskScenarios" displayName="RiskScenarios" ref="A6:M106" headerRowCount="1">
  <autoFilter ref="A6:M106"/>
  <tableColumns count="13">
    <tableColumn id="1" name="Scenario ID"/>
    <tableColumn id="2" name="Scenario name"/>
    <tableColumn id="3" name="Threat / hazard"/>
    <tableColumn id="4" name="Time / place / conditions"/>
    <tableColumn id="5" name="Affected objectives / assets"/>
    <tableColumn id="6" name="Duration / scale"/>
    <tableColumn id="7" name="Early warning"/>
    <tableColumn id="8" name="Expected performance"/>
    <tableColumn id="9" name="Critical dependency failure"/>
    <tableColumn id="10" name="Decision / exercise use"/>
    <tableColumn id="11" name="Evidence / source"/>
    <tableColumn id="12" name="Owner"/>
    <tableColumn id="13" name="Review dat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_rels/sheet4.xml.rels><Relationships xmlns="http://schemas.openxmlformats.org/package/2006/relationships"><Relationship Type="http://schemas.openxmlformats.org/officeDocument/2006/relationships/table" Target="/xl/tables/table2.xml" Id="rId1"/></Relationships>
</file>

<file path=xl/worksheets/_rels/sheet5.xml.rels><Relationships xmlns="http://schemas.openxmlformats.org/package/2006/relationships"><Relationship Type="http://schemas.openxmlformats.org/officeDocument/2006/relationships/table" Target="/xl/tables/table3.xml" Id="rId1"/></Relationships>
</file>

<file path=xl/worksheets/_rels/sheet6.xml.rels><Relationships xmlns="http://schemas.openxmlformats.org/package/2006/relationships"><Relationship Type="http://schemas.openxmlformats.org/officeDocument/2006/relationships/table" Target="/xl/tables/table4.xml" Id="rId1"/></Relationships>
</file>

<file path=xl/worksheets/_rels/sheet7.xml.rels><Relationships xmlns="http://schemas.openxmlformats.org/package/2006/relationships"><Relationship Type="http://schemas.openxmlformats.org/officeDocument/2006/relationships/hyperlink" Target="https://csrc.nist.gov/pubs/sp/800/30/r1/final" TargetMode="External" Id="rId1"/><Relationship Type="http://schemas.openxmlformats.org/officeDocument/2006/relationships/hyperlink" Target="https://www.cisa.gov/resources-tools/resources/risk-assessment-methodologies" TargetMode="External" Id="rId2"/><Relationship Type="http://schemas.openxmlformats.org/officeDocument/2006/relationships/hyperlink" Target="https://www.fema.gov/emergency-managers/risk-management" TargetMode="External" Id="rId3"/><Relationship Type="http://schemas.openxmlformats.org/officeDocument/2006/relationships/drawing" Target="/xl/drawings/drawing2.xml" Id="rId4"/></Relationships>
</file>

<file path=xl/worksheets/sheet1.xml><?xml version="1.0" encoding="utf-8"?>
<worksheet xmlns="http://schemas.openxmlformats.org/spreadsheetml/2006/main">
  <sheetPr>
    <outlinePr summaryBelow="1" summaryRight="1"/>
    <pageSetUpPr fitToPage="1"/>
  </sheetPr>
  <dimension ref="A4:F33"/>
  <sheetViews>
    <sheetView showGridLines="0" workbookViewId="0">
      <pane ySplit="7" topLeftCell="A8" activePane="bottomLeft" state="frozen"/>
      <selection pane="bottomLeft" activeCell="A1" sqref="A1"/>
    </sheetView>
  </sheetViews>
  <sheetFormatPr baseColWidth="8" defaultRowHeight="15"/>
  <cols>
    <col width="31" customWidth="1" min="1" max="1"/>
    <col width="84" customWidth="1" min="2" max="2"/>
    <col width="14" customWidth="1" min="3" max="3"/>
    <col width="14" customWidth="1" min="4" max="4"/>
    <col width="14" customWidth="1" min="5" max="5"/>
    <col width="14" customWidth="1" min="6" max="6"/>
  </cols>
  <sheetData>
    <row r="4">
      <c r="A4" s="1" t="inlineStr">
        <is>
          <t>RISK ASSESSMENT &amp; TREATMENT WORKBOOK</t>
        </is>
      </c>
    </row>
    <row r="5">
      <c r="A5" s="2" t="inlineStr">
        <is>
          <t>Document scope, scenarios, vulnerabilities, consequence, evidence, ownership, treatment, residual risk, and review.</t>
        </is>
      </c>
    </row>
    <row r="7">
      <c r="A7" s="3" t="inlineStr">
        <is>
          <t>WORKFLOW</t>
        </is>
      </c>
    </row>
    <row r="8">
      <c r="A8" s="4" t="n">
        <v>1</v>
      </c>
      <c r="B8" s="5" t="inlineStr">
        <is>
          <t>Define the decision, scope, risk horizon, stakeholders, method, rating anchors, and risk appetite in Method.</t>
        </is>
      </c>
    </row>
    <row r="9">
      <c r="A9" s="4" t="n">
        <v>2</v>
      </c>
      <c r="B9" s="5" t="inlineStr">
        <is>
          <t>List critical objectives, services, people, information, assets, obligations, and dependencies before identifying risks.</t>
        </is>
      </c>
    </row>
    <row r="10">
      <c r="A10" s="4" t="n">
        <v>3</v>
      </c>
      <c r="B10" s="5" t="inlineStr">
        <is>
          <t>Write each risk as a plausible cause/event and consequence; record the evidence, assumptions, and affected objective.</t>
        </is>
      </c>
    </row>
    <row r="11">
      <c r="A11" s="4" t="n">
        <v>4</v>
      </c>
      <c r="B11" s="5" t="inlineStr">
        <is>
          <t>Rate inherent likelihood and multi-dimensional impact before considering controls; document the rationale.</t>
        </is>
      </c>
    </row>
    <row r="12">
      <c r="A12" s="4" t="n">
        <v>5</v>
      </c>
      <c r="B12" s="5" t="inlineStr">
        <is>
          <t>Evaluate existing controls and evidence, then rate residual likelihood and impact rather than applying a hidden percentage reduction.</t>
        </is>
      </c>
    </row>
    <row r="13">
      <c r="A13" s="4" t="n">
        <v>6</v>
      </c>
      <c r="B13" s="5" t="inlineStr">
        <is>
          <t>Assign treatment, owner, due date, resources, target residual level, monitoring indicator, and review trigger; escalate beyond appetite.</t>
        </is>
      </c>
    </row>
    <row r="15">
      <c r="A15" s="6" t="inlineStr">
        <is>
          <t>WORKBOOK CHECK</t>
        </is>
      </c>
    </row>
    <row r="16">
      <c r="A16" s="5" t="inlineStr">
        <is>
          <t>Risks recorded</t>
        </is>
      </c>
      <c r="B16" s="7">
        <f>COUNTIF('Risk Register'!D7:D206,"&lt;&gt;"&amp;"")</f>
        <v/>
      </c>
    </row>
    <row r="17">
      <c r="A17" s="5" t="inlineStr">
        <is>
          <t>Critical / high residual</t>
        </is>
      </c>
      <c r="B17" s="7">
        <f>COUNTIF('Risk Register'!V7:V206,"Critical")+COUNTIF('Risk Register'!V7:V206,"High")</f>
        <v/>
      </c>
    </row>
    <row r="18">
      <c r="A18" s="5" t="inlineStr">
        <is>
          <t>Beyond appetite</t>
        </is>
      </c>
      <c r="B18" s="7">
        <f>COUNTIF('Risk Register'!X7:X206,"ESCALATE")</f>
        <v/>
      </c>
    </row>
    <row r="19">
      <c r="A19" s="5" t="inlineStr">
        <is>
          <t>Overdue treatments</t>
        </is>
      </c>
      <c r="B19" s="7">
        <f>COUNTIF('Treatment Plan'!L7:L206,"OVERDUE")</f>
        <v/>
      </c>
    </row>
    <row r="20">
      <c r="A20" s="5" t="inlineStr">
        <is>
          <t>Risks missing evidence</t>
        </is>
      </c>
      <c r="B20" s="7">
        <f>COUNTIFS('Risk Register'!D7:D206,"&lt;&gt;"&amp;"",'Risk Register'!G7:G206,"" )</f>
        <v/>
      </c>
    </row>
    <row r="23">
      <c r="A23" s="8" t="inlineStr">
        <is>
          <t>Legend</t>
        </is>
      </c>
    </row>
    <row r="24">
      <c r="A24" s="9" t="inlineStr">
        <is>
          <t>Input</t>
        </is>
      </c>
    </row>
    <row r="25">
      <c r="A25" s="10" t="inlineStr">
        <is>
          <t>Formula / score</t>
        </is>
      </c>
    </row>
    <row r="26">
      <c r="A26" s="11" t="inlineStr">
        <is>
          <t>Example</t>
        </is>
      </c>
    </row>
    <row r="29">
      <c r="A29" s="12" t="inlineStr">
        <is>
          <t>Use note: This workbook supports structured management judgment and does not establish NIST, CISA, FEMA, ISO, insurance, audit, regulatory, safety, or legal conformance. Use authoritative hazard, incident, control, financial, operational, legal, and stakeholder evidence; involve qualified specialists for consequential risks.</t>
        </is>
      </c>
    </row>
    <row r="30"/>
    <row r="31"/>
    <row r="32"/>
    <row r="33"/>
  </sheetData>
  <mergeCells count="3">
    <mergeCell ref="A29:F33"/>
    <mergeCell ref="A5:F5"/>
    <mergeCell ref="A4:F4"/>
  </mergeCells>
  <pageMargins left="0.75" right="0.75" top="1" bottom="1" header="0.5" footer="0.5"/>
  <pageSetup orientation="portrait" fitToWidth="1"/>
  <headerFooter>
    <oddHeader/>
    <oddFooter>&amp;C&amp;8 &amp;K5A6770Salish Sea Consulting  •  salishseaconsulting.com  •  &amp;P</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C36"/>
  <sheetViews>
    <sheetView showGridLines="0" workbookViewId="0">
      <selection activeCell="A1" sqref="A1"/>
    </sheetView>
  </sheetViews>
  <sheetFormatPr baseColWidth="8" defaultRowHeight="15"/>
  <cols>
    <col width="28" customWidth="1" min="1" max="1"/>
    <col width="25" customWidth="1" min="2" max="2"/>
    <col width="82" customWidth="1" min="3" max="3"/>
  </cols>
  <sheetData>
    <row r="1">
      <c r="A1" s="13" t="inlineStr">
        <is>
          <t>ASSESSMENT METHOD</t>
        </is>
      </c>
    </row>
    <row r="4">
      <c r="A4" s="14" t="inlineStr">
        <is>
          <t>Assessment name</t>
        </is>
      </c>
      <c r="B4" s="15" t="inlineStr">
        <is>
          <t>[Name / version]</t>
        </is>
      </c>
    </row>
    <row r="5">
      <c r="A5" s="14" t="inlineStr">
        <is>
          <t>Decision supported</t>
        </is>
      </c>
      <c r="B5" s="15" t="inlineStr">
        <is>
          <t>[Prioritization, budget, project gate, control design, continuity, board oversight, or other]</t>
        </is>
      </c>
    </row>
    <row r="6">
      <c r="A6" s="14" t="inlineStr">
        <is>
          <t>Scope</t>
        </is>
      </c>
      <c r="B6" s="15" t="inlineStr">
        <is>
          <t>[Organization, program, site, process, system, project, vendor, geography, or period]</t>
        </is>
      </c>
    </row>
    <row r="7">
      <c r="A7" s="14" t="inlineStr">
        <is>
          <t>Risk horizon</t>
        </is>
      </c>
      <c r="B7" s="15" t="inlineStr">
        <is>
          <t>[Dates / near, medium, long term]</t>
        </is>
      </c>
    </row>
    <row r="8">
      <c r="A8" s="14" t="inlineStr">
        <is>
          <t>Assessment team</t>
        </is>
      </c>
      <c r="B8" s="15" t="inlineStr">
        <is>
          <t>[Owner, subject experts, stakeholders, reviewers, facilitator]</t>
        </is>
      </c>
    </row>
    <row r="9">
      <c r="A9" s="14" t="inlineStr">
        <is>
          <t>Evidence cutoff</t>
        </is>
      </c>
      <c r="B9" s="15" t="inlineStr">
        <is>
          <t>[Date and included sources]</t>
        </is>
      </c>
    </row>
    <row r="10">
      <c r="A10" s="14" t="inlineStr">
        <is>
          <t>Risk appetite / tolerance</t>
        </is>
      </c>
      <c r="B10" s="15" t="inlineStr">
        <is>
          <t>[By objective/category and authority to accept]</t>
        </is>
      </c>
    </row>
    <row r="11">
      <c r="A11" s="14" t="inlineStr">
        <is>
          <t>Review cadence</t>
        </is>
      </c>
      <c r="B11" s="15" t="inlineStr">
        <is>
          <t>[Monthly / quarterly / milestone / trigger]</t>
        </is>
      </c>
    </row>
    <row r="12">
      <c r="A12" s="14" t="inlineStr">
        <is>
          <t>Escalation route</t>
        </is>
      </c>
      <c r="B12" s="15" t="inlineStr">
        <is>
          <t>[Who decides on critical/high or beyond-tolerance residual risk]</t>
        </is>
      </c>
    </row>
    <row r="15">
      <c r="A15" s="3" t="inlineStr">
        <is>
          <t>LIKELIHOOD ANCHORS</t>
        </is>
      </c>
    </row>
    <row r="16">
      <c r="A16" t="n">
        <v>1</v>
      </c>
      <c r="B16" t="inlineStr">
        <is>
          <t>Rare</t>
        </is>
      </c>
      <c r="C16" t="inlineStr">
        <is>
          <t>Not expected in the stated horizon; strong evidence of low exposure.</t>
        </is>
      </c>
    </row>
    <row r="17">
      <c r="A17" t="n">
        <v>2</v>
      </c>
      <c r="B17" t="inlineStr">
        <is>
          <t>Unlikely</t>
        </is>
      </c>
      <c r="C17" t="inlineStr">
        <is>
          <t>Plausible but not expected; limited precedent or exposure.</t>
        </is>
      </c>
    </row>
    <row r="18">
      <c r="A18" t="n">
        <v>3</v>
      </c>
      <c r="B18" t="inlineStr">
        <is>
          <t>Possible</t>
        </is>
      </c>
      <c r="C18" t="inlineStr">
        <is>
          <t>Could occur; credible scenario or mixed evidence.</t>
        </is>
      </c>
    </row>
    <row r="19">
      <c r="A19" t="n">
        <v>4</v>
      </c>
      <c r="B19" t="inlineStr">
        <is>
          <t>Likely</t>
        </is>
      </c>
      <c r="C19" t="inlineStr">
        <is>
          <t>Expected in many circumstances; recurring exposure or warning signs.</t>
        </is>
      </c>
    </row>
    <row r="20">
      <c r="A20" t="n">
        <v>5</v>
      </c>
      <c r="B20" t="inlineStr">
        <is>
          <t>Almost certain</t>
        </is>
      </c>
      <c r="C20" t="inlineStr">
        <is>
          <t>Expected frequently or already occurring.</t>
        </is>
      </c>
    </row>
    <row r="23">
      <c r="A23" s="6" t="inlineStr">
        <is>
          <t>IMPACT ANCHORS</t>
        </is>
      </c>
    </row>
    <row r="24">
      <c r="A24" t="n">
        <v>1</v>
      </c>
      <c r="B24" t="inlineStr">
        <is>
          <t>Insignificant</t>
        </is>
      </c>
      <c r="C24" t="inlineStr">
        <is>
          <t>Contained; minimal interruption, cost, harm, or reporting need.</t>
        </is>
      </c>
    </row>
    <row r="25">
      <c r="A25" t="n">
        <v>2</v>
      </c>
      <c r="B25" t="inlineStr">
        <is>
          <t>Minor</t>
        </is>
      </c>
      <c r="C25" t="inlineStr">
        <is>
          <t>Manageable within routine authority and resources.</t>
        </is>
      </c>
    </row>
    <row r="26">
      <c r="A26" t="n">
        <v>3</v>
      </c>
      <c r="B26" t="inlineStr">
        <is>
          <t>Moderate</t>
        </is>
      </c>
      <c r="C26" t="inlineStr">
        <is>
          <t>Material objective, service, cost, stakeholder, or compliance effect requiring coordinated response.</t>
        </is>
      </c>
    </row>
    <row r="27">
      <c r="A27" t="n">
        <v>4</v>
      </c>
      <c r="B27" t="inlineStr">
        <is>
          <t>Major</t>
        </is>
      </c>
      <c r="C27" t="inlineStr">
        <is>
          <t>Severe effect, significant interruption or harm, executive action, or external notification.</t>
        </is>
      </c>
    </row>
    <row r="28">
      <c r="A28" t="n">
        <v>5</v>
      </c>
      <c r="B28" t="inlineStr">
        <is>
          <t>Catastrophic</t>
        </is>
      </c>
      <c r="C28" t="inlineStr">
        <is>
          <t>Threatens life/safety, mission/viability, essential service, legal standing, or sustained recovery.</t>
        </is>
      </c>
    </row>
    <row r="31">
      <c r="A31" s="3" t="inlineStr">
        <is>
          <t>SCORING</t>
        </is>
      </c>
    </row>
    <row r="32">
      <c r="A32" s="16" t="inlineStr">
        <is>
          <t>Overall impact is the highest applicable impact dimension. Inherent score = inherent likelihood × inherent impact. Residual score = residual likelihood × residual impact after considering existing controls and evidence. Tiers: 1–4 Low; 5–9 Moderate; 10–16 High; 17–25 Critical. Rating anchors and escalation thresholds must be reviewed for the organization’s context.</t>
        </is>
      </c>
    </row>
    <row r="33"/>
    <row r="34"/>
    <row r="35"/>
    <row r="36"/>
  </sheetData>
  <mergeCells count="1">
    <mergeCell ref="A32:C36"/>
  </mergeCells>
  <pageMargins left="0.75" right="0.75" top="1" bottom="1" header="0.5" footer="0.5"/>
  <pageSetup fitToWidth="1"/>
  <headerFooter>
    <oddHeader/>
    <oddFooter>&amp;C&amp;8 &amp;K5A6770Salish Sea Consulting  •  salishseaconsulting.com  •  &amp;P</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J156"/>
  <sheetViews>
    <sheetView showGridLines="0" workbookViewId="0">
      <selection activeCell="A1" sqref="A1"/>
    </sheetView>
  </sheetViews>
  <sheetFormatPr baseColWidth="8" defaultRowHeight="15"/>
  <cols>
    <col width="13" customWidth="1" min="1" max="1"/>
    <col width="19" customWidth="1" min="2" max="2"/>
    <col width="40" customWidth="1" min="3" max="3"/>
    <col width="20" customWidth="1" min="4" max="4"/>
    <col width="16" customWidth="1" min="5" max="5"/>
    <col width="24" customWidth="1" min="6" max="6"/>
    <col width="36" customWidth="1" min="7" max="7"/>
    <col width="34" customWidth="1" min="8" max="8"/>
    <col width="34" customWidth="1" min="9" max="9"/>
    <col width="32" customWidth="1" min="10" max="10"/>
  </cols>
  <sheetData>
    <row r="1">
      <c r="A1" s="13" t="inlineStr">
        <is>
          <t>OBJECTIVES, SERVICES, ASSETS &amp; DEPENDENCIES</t>
        </is>
      </c>
    </row>
    <row r="6" ht="36" customHeight="1">
      <c r="A6" s="17" t="inlineStr">
        <is>
          <t>Record ID</t>
        </is>
      </c>
      <c r="B6" s="17" t="inlineStr">
        <is>
          <t>Type</t>
        </is>
      </c>
      <c r="C6" s="17" t="inlineStr">
        <is>
          <t>Objective / service / asset / obligation</t>
        </is>
      </c>
      <c r="D6" s="17" t="inlineStr">
        <is>
          <t>Owner</t>
        </is>
      </c>
      <c r="E6" s="17" t="inlineStr">
        <is>
          <t>Criticality (1–5)</t>
        </is>
      </c>
      <c r="F6" s="17" t="inlineStr">
        <is>
          <t>Maximum tolerable disruption</t>
        </is>
      </c>
      <c r="G6" s="17" t="inlineStr">
        <is>
          <t>Key dependencies</t>
        </is>
      </c>
      <c r="H6" s="17" t="inlineStr">
        <is>
          <t>Minimum capability / safeguard</t>
        </is>
      </c>
      <c r="I6" s="17" t="inlineStr">
        <is>
          <t>Evidence / source</t>
        </is>
      </c>
      <c r="J6" s="17" t="inlineStr">
        <is>
          <t>Notes</t>
        </is>
      </c>
    </row>
    <row r="7" ht="40" customHeight="1">
      <c r="A7" s="18">
        <f>IF(C7="","","OA-"&amp;TEXT(ROW()-6,"000"))</f>
        <v/>
      </c>
      <c r="B7" s="15" t="n"/>
      <c r="C7" s="15" t="n"/>
      <c r="D7" s="15" t="n"/>
      <c r="E7" s="15" t="n"/>
      <c r="F7" s="15" t="n"/>
      <c r="G7" s="15" t="n"/>
      <c r="H7" s="15" t="n"/>
      <c r="I7" s="15" t="n"/>
      <c r="J7" s="15" t="n"/>
    </row>
    <row r="8" ht="40" customHeight="1">
      <c r="A8" s="18">
        <f>IF(C8="","","OA-"&amp;TEXT(ROW()-6,"000"))</f>
        <v/>
      </c>
      <c r="B8" s="15" t="n"/>
      <c r="C8" s="15" t="n"/>
      <c r="D8" s="15" t="n"/>
      <c r="E8" s="15" t="n"/>
      <c r="F8" s="15" t="n"/>
      <c r="G8" s="15" t="n"/>
      <c r="H8" s="15" t="n"/>
      <c r="I8" s="15" t="n"/>
      <c r="J8" s="15" t="n"/>
    </row>
    <row r="9" ht="40" customHeight="1">
      <c r="A9" s="18">
        <f>IF(C9="","","OA-"&amp;TEXT(ROW()-6,"000"))</f>
        <v/>
      </c>
      <c r="B9" s="15" t="n"/>
      <c r="C9" s="15" t="n"/>
      <c r="D9" s="15" t="n"/>
      <c r="E9" s="15" t="n"/>
      <c r="F9" s="15" t="n"/>
      <c r="G9" s="15" t="n"/>
      <c r="H9" s="15" t="n"/>
      <c r="I9" s="15" t="n"/>
      <c r="J9" s="15" t="n"/>
    </row>
    <row r="10" ht="40" customHeight="1">
      <c r="A10" s="18">
        <f>IF(C10="","","OA-"&amp;TEXT(ROW()-6,"000"))</f>
        <v/>
      </c>
      <c r="B10" s="15" t="n"/>
      <c r="C10" s="15" t="n"/>
      <c r="D10" s="15" t="n"/>
      <c r="E10" s="15" t="n"/>
      <c r="F10" s="15" t="n"/>
      <c r="G10" s="15" t="n"/>
      <c r="H10" s="15" t="n"/>
      <c r="I10" s="15" t="n"/>
      <c r="J10" s="15" t="n"/>
    </row>
    <row r="11" ht="40" customHeight="1">
      <c r="A11" s="18">
        <f>IF(C11="","","OA-"&amp;TEXT(ROW()-6,"000"))</f>
        <v/>
      </c>
      <c r="B11" s="15" t="n"/>
      <c r="C11" s="15" t="n"/>
      <c r="D11" s="15" t="n"/>
      <c r="E11" s="15" t="n"/>
      <c r="F11" s="15" t="n"/>
      <c r="G11" s="15" t="n"/>
      <c r="H11" s="15" t="n"/>
      <c r="I11" s="15" t="n"/>
      <c r="J11" s="15" t="n"/>
    </row>
    <row r="12" ht="40" customHeight="1">
      <c r="A12" s="18">
        <f>IF(C12="","","OA-"&amp;TEXT(ROW()-6,"000"))</f>
        <v/>
      </c>
      <c r="B12" s="15" t="n"/>
      <c r="C12" s="15" t="n"/>
      <c r="D12" s="15" t="n"/>
      <c r="E12" s="15" t="n"/>
      <c r="F12" s="15" t="n"/>
      <c r="G12" s="15" t="n"/>
      <c r="H12" s="15" t="n"/>
      <c r="I12" s="15" t="n"/>
      <c r="J12" s="15" t="n"/>
    </row>
    <row r="13" ht="40" customHeight="1">
      <c r="A13" s="18">
        <f>IF(C13="","","OA-"&amp;TEXT(ROW()-6,"000"))</f>
        <v/>
      </c>
      <c r="B13" s="15" t="n"/>
      <c r="C13" s="15" t="n"/>
      <c r="D13" s="15" t="n"/>
      <c r="E13" s="15" t="n"/>
      <c r="F13" s="15" t="n"/>
      <c r="G13" s="15" t="n"/>
      <c r="H13" s="15" t="n"/>
      <c r="I13" s="15" t="n"/>
      <c r="J13" s="15" t="n"/>
    </row>
    <row r="14" ht="40" customHeight="1">
      <c r="A14" s="18">
        <f>IF(C14="","","OA-"&amp;TEXT(ROW()-6,"000"))</f>
        <v/>
      </c>
      <c r="B14" s="15" t="n"/>
      <c r="C14" s="15" t="n"/>
      <c r="D14" s="15" t="n"/>
      <c r="E14" s="15" t="n"/>
      <c r="F14" s="15" t="n"/>
      <c r="G14" s="15" t="n"/>
      <c r="H14" s="15" t="n"/>
      <c r="I14" s="15" t="n"/>
      <c r="J14" s="15" t="n"/>
    </row>
    <row r="15" ht="40" customHeight="1">
      <c r="A15" s="18">
        <f>IF(C15="","","OA-"&amp;TEXT(ROW()-6,"000"))</f>
        <v/>
      </c>
      <c r="B15" s="15" t="n"/>
      <c r="C15" s="15" t="n"/>
      <c r="D15" s="15" t="n"/>
      <c r="E15" s="15" t="n"/>
      <c r="F15" s="15" t="n"/>
      <c r="G15" s="15" t="n"/>
      <c r="H15" s="15" t="n"/>
      <c r="I15" s="15" t="n"/>
      <c r="J15" s="15" t="n"/>
    </row>
    <row r="16" ht="40" customHeight="1">
      <c r="A16" s="18">
        <f>IF(C16="","","OA-"&amp;TEXT(ROW()-6,"000"))</f>
        <v/>
      </c>
      <c r="B16" s="15" t="n"/>
      <c r="C16" s="15" t="n"/>
      <c r="D16" s="15" t="n"/>
      <c r="E16" s="15" t="n"/>
      <c r="F16" s="15" t="n"/>
      <c r="G16" s="15" t="n"/>
      <c r="H16" s="15" t="n"/>
      <c r="I16" s="15" t="n"/>
      <c r="J16" s="15" t="n"/>
    </row>
    <row r="17" ht="40" customHeight="1">
      <c r="A17" s="18">
        <f>IF(C17="","","OA-"&amp;TEXT(ROW()-6,"000"))</f>
        <v/>
      </c>
      <c r="B17" s="15" t="n"/>
      <c r="C17" s="15" t="n"/>
      <c r="D17" s="15" t="n"/>
      <c r="E17" s="15" t="n"/>
      <c r="F17" s="15" t="n"/>
      <c r="G17" s="15" t="n"/>
      <c r="H17" s="15" t="n"/>
      <c r="I17" s="15" t="n"/>
      <c r="J17" s="15" t="n"/>
    </row>
    <row r="18" ht="40" customHeight="1">
      <c r="A18" s="18">
        <f>IF(C18="","","OA-"&amp;TEXT(ROW()-6,"000"))</f>
        <v/>
      </c>
      <c r="B18" s="15" t="n"/>
      <c r="C18" s="15" t="n"/>
      <c r="D18" s="15" t="n"/>
      <c r="E18" s="15" t="n"/>
      <c r="F18" s="15" t="n"/>
      <c r="G18" s="15" t="n"/>
      <c r="H18" s="15" t="n"/>
      <c r="I18" s="15" t="n"/>
      <c r="J18" s="15" t="n"/>
    </row>
    <row r="19" ht="40" customHeight="1">
      <c r="A19" s="18">
        <f>IF(C19="","","OA-"&amp;TEXT(ROW()-6,"000"))</f>
        <v/>
      </c>
      <c r="B19" s="15" t="n"/>
      <c r="C19" s="15" t="n"/>
      <c r="D19" s="15" t="n"/>
      <c r="E19" s="15" t="n"/>
      <c r="F19" s="15" t="n"/>
      <c r="G19" s="15" t="n"/>
      <c r="H19" s="15" t="n"/>
      <c r="I19" s="15" t="n"/>
      <c r="J19" s="15" t="n"/>
    </row>
    <row r="20" ht="40" customHeight="1">
      <c r="A20" s="18">
        <f>IF(C20="","","OA-"&amp;TEXT(ROW()-6,"000"))</f>
        <v/>
      </c>
      <c r="B20" s="15" t="n"/>
      <c r="C20" s="15" t="n"/>
      <c r="D20" s="15" t="n"/>
      <c r="E20" s="15" t="n"/>
      <c r="F20" s="15" t="n"/>
      <c r="G20" s="15" t="n"/>
      <c r="H20" s="15" t="n"/>
      <c r="I20" s="15" t="n"/>
      <c r="J20" s="15" t="n"/>
    </row>
    <row r="21" ht="40" customHeight="1">
      <c r="A21" s="18">
        <f>IF(C21="","","OA-"&amp;TEXT(ROW()-6,"000"))</f>
        <v/>
      </c>
      <c r="B21" s="15" t="n"/>
      <c r="C21" s="15" t="n"/>
      <c r="D21" s="15" t="n"/>
      <c r="E21" s="15" t="n"/>
      <c r="F21" s="15" t="n"/>
      <c r="G21" s="15" t="n"/>
      <c r="H21" s="15" t="n"/>
      <c r="I21" s="15" t="n"/>
      <c r="J21" s="15" t="n"/>
    </row>
    <row r="22" ht="40" customHeight="1">
      <c r="A22" s="18">
        <f>IF(C22="","","OA-"&amp;TEXT(ROW()-6,"000"))</f>
        <v/>
      </c>
      <c r="B22" s="15" t="n"/>
      <c r="C22" s="15" t="n"/>
      <c r="D22" s="15" t="n"/>
      <c r="E22" s="15" t="n"/>
      <c r="F22" s="15" t="n"/>
      <c r="G22" s="15" t="n"/>
      <c r="H22" s="15" t="n"/>
      <c r="I22" s="15" t="n"/>
      <c r="J22" s="15" t="n"/>
    </row>
    <row r="23" ht="40" customHeight="1">
      <c r="A23" s="18">
        <f>IF(C23="","","OA-"&amp;TEXT(ROW()-6,"000"))</f>
        <v/>
      </c>
      <c r="B23" s="15" t="n"/>
      <c r="C23" s="15" t="n"/>
      <c r="D23" s="15" t="n"/>
      <c r="E23" s="15" t="n"/>
      <c r="F23" s="15" t="n"/>
      <c r="G23" s="15" t="n"/>
      <c r="H23" s="15" t="n"/>
      <c r="I23" s="15" t="n"/>
      <c r="J23" s="15" t="n"/>
    </row>
    <row r="24" ht="40" customHeight="1">
      <c r="A24" s="18">
        <f>IF(C24="","","OA-"&amp;TEXT(ROW()-6,"000"))</f>
        <v/>
      </c>
      <c r="B24" s="15" t="n"/>
      <c r="C24" s="15" t="n"/>
      <c r="D24" s="15" t="n"/>
      <c r="E24" s="15" t="n"/>
      <c r="F24" s="15" t="n"/>
      <c r="G24" s="15" t="n"/>
      <c r="H24" s="15" t="n"/>
      <c r="I24" s="15" t="n"/>
      <c r="J24" s="15" t="n"/>
    </row>
    <row r="25" ht="40" customHeight="1">
      <c r="A25" s="18">
        <f>IF(C25="","","OA-"&amp;TEXT(ROW()-6,"000"))</f>
        <v/>
      </c>
      <c r="B25" s="15" t="n"/>
      <c r="C25" s="15" t="n"/>
      <c r="D25" s="15" t="n"/>
      <c r="E25" s="15" t="n"/>
      <c r="F25" s="15" t="n"/>
      <c r="G25" s="15" t="n"/>
      <c r="H25" s="15" t="n"/>
      <c r="I25" s="15" t="n"/>
      <c r="J25" s="15" t="n"/>
    </row>
    <row r="26" ht="40" customHeight="1">
      <c r="A26" s="18">
        <f>IF(C26="","","OA-"&amp;TEXT(ROW()-6,"000"))</f>
        <v/>
      </c>
      <c r="B26" s="15" t="n"/>
      <c r="C26" s="15" t="n"/>
      <c r="D26" s="15" t="n"/>
      <c r="E26" s="15" t="n"/>
      <c r="F26" s="15" t="n"/>
      <c r="G26" s="15" t="n"/>
      <c r="H26" s="15" t="n"/>
      <c r="I26" s="15" t="n"/>
      <c r="J26" s="15" t="n"/>
    </row>
    <row r="27" ht="40" customHeight="1">
      <c r="A27" s="18">
        <f>IF(C27="","","OA-"&amp;TEXT(ROW()-6,"000"))</f>
        <v/>
      </c>
      <c r="B27" s="15" t="n"/>
      <c r="C27" s="15" t="n"/>
      <c r="D27" s="15" t="n"/>
      <c r="E27" s="15" t="n"/>
      <c r="F27" s="15" t="n"/>
      <c r="G27" s="15" t="n"/>
      <c r="H27" s="15" t="n"/>
      <c r="I27" s="15" t="n"/>
      <c r="J27" s="15" t="n"/>
    </row>
    <row r="28" ht="40" customHeight="1">
      <c r="A28" s="18">
        <f>IF(C28="","","OA-"&amp;TEXT(ROW()-6,"000"))</f>
        <v/>
      </c>
      <c r="B28" s="15" t="n"/>
      <c r="C28" s="15" t="n"/>
      <c r="D28" s="15" t="n"/>
      <c r="E28" s="15" t="n"/>
      <c r="F28" s="15" t="n"/>
      <c r="G28" s="15" t="n"/>
      <c r="H28" s="15" t="n"/>
      <c r="I28" s="15" t="n"/>
      <c r="J28" s="15" t="n"/>
    </row>
    <row r="29" ht="40" customHeight="1">
      <c r="A29" s="18">
        <f>IF(C29="","","OA-"&amp;TEXT(ROW()-6,"000"))</f>
        <v/>
      </c>
      <c r="B29" s="15" t="n"/>
      <c r="C29" s="15" t="n"/>
      <c r="D29" s="15" t="n"/>
      <c r="E29" s="15" t="n"/>
      <c r="F29" s="15" t="n"/>
      <c r="G29" s="15" t="n"/>
      <c r="H29" s="15" t="n"/>
      <c r="I29" s="15" t="n"/>
      <c r="J29" s="15" t="n"/>
    </row>
    <row r="30" ht="40" customHeight="1">
      <c r="A30" s="18">
        <f>IF(C30="","","OA-"&amp;TEXT(ROW()-6,"000"))</f>
        <v/>
      </c>
      <c r="B30" s="15" t="n"/>
      <c r="C30" s="15" t="n"/>
      <c r="D30" s="15" t="n"/>
      <c r="E30" s="15" t="n"/>
      <c r="F30" s="15" t="n"/>
      <c r="G30" s="15" t="n"/>
      <c r="H30" s="15" t="n"/>
      <c r="I30" s="15" t="n"/>
      <c r="J30" s="15" t="n"/>
    </row>
    <row r="31" ht="40" customHeight="1">
      <c r="A31" s="18">
        <f>IF(C31="","","OA-"&amp;TEXT(ROW()-6,"000"))</f>
        <v/>
      </c>
      <c r="B31" s="15" t="n"/>
      <c r="C31" s="15" t="n"/>
      <c r="D31" s="15" t="n"/>
      <c r="E31" s="15" t="n"/>
      <c r="F31" s="15" t="n"/>
      <c r="G31" s="15" t="n"/>
      <c r="H31" s="15" t="n"/>
      <c r="I31" s="15" t="n"/>
      <c r="J31" s="15" t="n"/>
    </row>
    <row r="32" ht="40" customHeight="1">
      <c r="A32" s="18">
        <f>IF(C32="","","OA-"&amp;TEXT(ROW()-6,"000"))</f>
        <v/>
      </c>
      <c r="B32" s="15" t="n"/>
      <c r="C32" s="15" t="n"/>
      <c r="D32" s="15" t="n"/>
      <c r="E32" s="15" t="n"/>
      <c r="F32" s="15" t="n"/>
      <c r="G32" s="15" t="n"/>
      <c r="H32" s="15" t="n"/>
      <c r="I32" s="15" t="n"/>
      <c r="J32" s="15" t="n"/>
    </row>
    <row r="33" ht="40" customHeight="1">
      <c r="A33" s="18">
        <f>IF(C33="","","OA-"&amp;TEXT(ROW()-6,"000"))</f>
        <v/>
      </c>
      <c r="B33" s="15" t="n"/>
      <c r="C33" s="15" t="n"/>
      <c r="D33" s="15" t="n"/>
      <c r="E33" s="15" t="n"/>
      <c r="F33" s="15" t="n"/>
      <c r="G33" s="15" t="n"/>
      <c r="H33" s="15" t="n"/>
      <c r="I33" s="15" t="n"/>
      <c r="J33" s="15" t="n"/>
    </row>
    <row r="34" ht="40" customHeight="1">
      <c r="A34" s="18">
        <f>IF(C34="","","OA-"&amp;TEXT(ROW()-6,"000"))</f>
        <v/>
      </c>
      <c r="B34" s="15" t="n"/>
      <c r="C34" s="15" t="n"/>
      <c r="D34" s="15" t="n"/>
      <c r="E34" s="15" t="n"/>
      <c r="F34" s="15" t="n"/>
      <c r="G34" s="15" t="n"/>
      <c r="H34" s="15" t="n"/>
      <c r="I34" s="15" t="n"/>
      <c r="J34" s="15" t="n"/>
    </row>
    <row r="35" ht="40" customHeight="1">
      <c r="A35" s="18">
        <f>IF(C35="","","OA-"&amp;TEXT(ROW()-6,"000"))</f>
        <v/>
      </c>
      <c r="B35" s="15" t="n"/>
      <c r="C35" s="15" t="n"/>
      <c r="D35" s="15" t="n"/>
      <c r="E35" s="15" t="n"/>
      <c r="F35" s="15" t="n"/>
      <c r="G35" s="15" t="n"/>
      <c r="H35" s="15" t="n"/>
      <c r="I35" s="15" t="n"/>
      <c r="J35" s="15" t="n"/>
    </row>
    <row r="36" ht="40" customHeight="1">
      <c r="A36" s="18">
        <f>IF(C36="","","OA-"&amp;TEXT(ROW()-6,"000"))</f>
        <v/>
      </c>
      <c r="B36" s="15" t="n"/>
      <c r="C36" s="15" t="n"/>
      <c r="D36" s="15" t="n"/>
      <c r="E36" s="15" t="n"/>
      <c r="F36" s="15" t="n"/>
      <c r="G36" s="15" t="n"/>
      <c r="H36" s="15" t="n"/>
      <c r="I36" s="15" t="n"/>
      <c r="J36" s="15" t="n"/>
    </row>
    <row r="37" ht="40" customHeight="1">
      <c r="A37" s="18">
        <f>IF(C37="","","OA-"&amp;TEXT(ROW()-6,"000"))</f>
        <v/>
      </c>
      <c r="B37" s="15" t="n"/>
      <c r="C37" s="15" t="n"/>
      <c r="D37" s="15" t="n"/>
      <c r="E37" s="15" t="n"/>
      <c r="F37" s="15" t="n"/>
      <c r="G37" s="15" t="n"/>
      <c r="H37" s="15" t="n"/>
      <c r="I37" s="15" t="n"/>
      <c r="J37" s="15" t="n"/>
    </row>
    <row r="38" ht="40" customHeight="1">
      <c r="A38" s="18">
        <f>IF(C38="","","OA-"&amp;TEXT(ROW()-6,"000"))</f>
        <v/>
      </c>
      <c r="B38" s="15" t="n"/>
      <c r="C38" s="15" t="n"/>
      <c r="D38" s="15" t="n"/>
      <c r="E38" s="15" t="n"/>
      <c r="F38" s="15" t="n"/>
      <c r="G38" s="15" t="n"/>
      <c r="H38" s="15" t="n"/>
      <c r="I38" s="15" t="n"/>
      <c r="J38" s="15" t="n"/>
    </row>
    <row r="39" ht="40" customHeight="1">
      <c r="A39" s="18">
        <f>IF(C39="","","OA-"&amp;TEXT(ROW()-6,"000"))</f>
        <v/>
      </c>
      <c r="B39" s="15" t="n"/>
      <c r="C39" s="15" t="n"/>
      <c r="D39" s="15" t="n"/>
      <c r="E39" s="15" t="n"/>
      <c r="F39" s="15" t="n"/>
      <c r="G39" s="15" t="n"/>
      <c r="H39" s="15" t="n"/>
      <c r="I39" s="15" t="n"/>
      <c r="J39" s="15" t="n"/>
    </row>
    <row r="40" ht="40" customHeight="1">
      <c r="A40" s="18">
        <f>IF(C40="","","OA-"&amp;TEXT(ROW()-6,"000"))</f>
        <v/>
      </c>
      <c r="B40" s="15" t="n"/>
      <c r="C40" s="15" t="n"/>
      <c r="D40" s="15" t="n"/>
      <c r="E40" s="15" t="n"/>
      <c r="F40" s="15" t="n"/>
      <c r="G40" s="15" t="n"/>
      <c r="H40" s="15" t="n"/>
      <c r="I40" s="15" t="n"/>
      <c r="J40" s="15" t="n"/>
    </row>
    <row r="41" ht="40" customHeight="1">
      <c r="A41" s="18">
        <f>IF(C41="","","OA-"&amp;TEXT(ROW()-6,"000"))</f>
        <v/>
      </c>
      <c r="B41" s="15" t="n"/>
      <c r="C41" s="15" t="n"/>
      <c r="D41" s="15" t="n"/>
      <c r="E41" s="15" t="n"/>
      <c r="F41" s="15" t="n"/>
      <c r="G41" s="15" t="n"/>
      <c r="H41" s="15" t="n"/>
      <c r="I41" s="15" t="n"/>
      <c r="J41" s="15" t="n"/>
    </row>
    <row r="42" ht="40" customHeight="1">
      <c r="A42" s="18">
        <f>IF(C42="","","OA-"&amp;TEXT(ROW()-6,"000"))</f>
        <v/>
      </c>
      <c r="B42" s="15" t="n"/>
      <c r="C42" s="15" t="n"/>
      <c r="D42" s="15" t="n"/>
      <c r="E42" s="15" t="n"/>
      <c r="F42" s="15" t="n"/>
      <c r="G42" s="15" t="n"/>
      <c r="H42" s="15" t="n"/>
      <c r="I42" s="15" t="n"/>
      <c r="J42" s="15" t="n"/>
    </row>
    <row r="43" ht="40" customHeight="1">
      <c r="A43" s="18">
        <f>IF(C43="","","OA-"&amp;TEXT(ROW()-6,"000"))</f>
        <v/>
      </c>
      <c r="B43" s="15" t="n"/>
      <c r="C43" s="15" t="n"/>
      <c r="D43" s="15" t="n"/>
      <c r="E43" s="15" t="n"/>
      <c r="F43" s="15" t="n"/>
      <c r="G43" s="15" t="n"/>
      <c r="H43" s="15" t="n"/>
      <c r="I43" s="15" t="n"/>
      <c r="J43" s="15" t="n"/>
    </row>
    <row r="44" ht="40" customHeight="1">
      <c r="A44" s="18">
        <f>IF(C44="","","OA-"&amp;TEXT(ROW()-6,"000"))</f>
        <v/>
      </c>
      <c r="B44" s="15" t="n"/>
      <c r="C44" s="15" t="n"/>
      <c r="D44" s="15" t="n"/>
      <c r="E44" s="15" t="n"/>
      <c r="F44" s="15" t="n"/>
      <c r="G44" s="15" t="n"/>
      <c r="H44" s="15" t="n"/>
      <c r="I44" s="15" t="n"/>
      <c r="J44" s="15" t="n"/>
    </row>
    <row r="45" ht="40" customHeight="1">
      <c r="A45" s="18">
        <f>IF(C45="","","OA-"&amp;TEXT(ROW()-6,"000"))</f>
        <v/>
      </c>
      <c r="B45" s="15" t="n"/>
      <c r="C45" s="15" t="n"/>
      <c r="D45" s="15" t="n"/>
      <c r="E45" s="15" t="n"/>
      <c r="F45" s="15" t="n"/>
      <c r="G45" s="15" t="n"/>
      <c r="H45" s="15" t="n"/>
      <c r="I45" s="15" t="n"/>
      <c r="J45" s="15" t="n"/>
    </row>
    <row r="46" ht="40" customHeight="1">
      <c r="A46" s="18">
        <f>IF(C46="","","OA-"&amp;TEXT(ROW()-6,"000"))</f>
        <v/>
      </c>
      <c r="B46" s="15" t="n"/>
      <c r="C46" s="15" t="n"/>
      <c r="D46" s="15" t="n"/>
      <c r="E46" s="15" t="n"/>
      <c r="F46" s="15" t="n"/>
      <c r="G46" s="15" t="n"/>
      <c r="H46" s="15" t="n"/>
      <c r="I46" s="15" t="n"/>
      <c r="J46" s="15" t="n"/>
    </row>
    <row r="47" ht="40" customHeight="1">
      <c r="A47" s="18">
        <f>IF(C47="","","OA-"&amp;TEXT(ROW()-6,"000"))</f>
        <v/>
      </c>
      <c r="B47" s="15" t="n"/>
      <c r="C47" s="15" t="n"/>
      <c r="D47" s="15" t="n"/>
      <c r="E47" s="15" t="n"/>
      <c r="F47" s="15" t="n"/>
      <c r="G47" s="15" t="n"/>
      <c r="H47" s="15" t="n"/>
      <c r="I47" s="15" t="n"/>
      <c r="J47" s="15" t="n"/>
    </row>
    <row r="48" ht="40" customHeight="1">
      <c r="A48" s="18">
        <f>IF(C48="","","OA-"&amp;TEXT(ROW()-6,"000"))</f>
        <v/>
      </c>
      <c r="B48" s="15" t="n"/>
      <c r="C48" s="15" t="n"/>
      <c r="D48" s="15" t="n"/>
      <c r="E48" s="15" t="n"/>
      <c r="F48" s="15" t="n"/>
      <c r="G48" s="15" t="n"/>
      <c r="H48" s="15" t="n"/>
      <c r="I48" s="15" t="n"/>
      <c r="J48" s="15" t="n"/>
    </row>
    <row r="49" ht="40" customHeight="1">
      <c r="A49" s="18">
        <f>IF(C49="","","OA-"&amp;TEXT(ROW()-6,"000"))</f>
        <v/>
      </c>
      <c r="B49" s="15" t="n"/>
      <c r="C49" s="15" t="n"/>
      <c r="D49" s="15" t="n"/>
      <c r="E49" s="15" t="n"/>
      <c r="F49" s="15" t="n"/>
      <c r="G49" s="15" t="n"/>
      <c r="H49" s="15" t="n"/>
      <c r="I49" s="15" t="n"/>
      <c r="J49" s="15" t="n"/>
    </row>
    <row r="50" ht="40" customHeight="1">
      <c r="A50" s="18">
        <f>IF(C50="","","OA-"&amp;TEXT(ROW()-6,"000"))</f>
        <v/>
      </c>
      <c r="B50" s="15" t="n"/>
      <c r="C50" s="15" t="n"/>
      <c r="D50" s="15" t="n"/>
      <c r="E50" s="15" t="n"/>
      <c r="F50" s="15" t="n"/>
      <c r="G50" s="15" t="n"/>
      <c r="H50" s="15" t="n"/>
      <c r="I50" s="15" t="n"/>
      <c r="J50" s="15" t="n"/>
    </row>
    <row r="51" ht="40" customHeight="1">
      <c r="A51" s="18">
        <f>IF(C51="","","OA-"&amp;TEXT(ROW()-6,"000"))</f>
        <v/>
      </c>
      <c r="B51" s="15" t="n"/>
      <c r="C51" s="15" t="n"/>
      <c r="D51" s="15" t="n"/>
      <c r="E51" s="15" t="n"/>
      <c r="F51" s="15" t="n"/>
      <c r="G51" s="15" t="n"/>
      <c r="H51" s="15" t="n"/>
      <c r="I51" s="15" t="n"/>
      <c r="J51" s="15" t="n"/>
    </row>
    <row r="52" ht="40" customHeight="1">
      <c r="A52" s="18">
        <f>IF(C52="","","OA-"&amp;TEXT(ROW()-6,"000"))</f>
        <v/>
      </c>
      <c r="B52" s="15" t="n"/>
      <c r="C52" s="15" t="n"/>
      <c r="D52" s="15" t="n"/>
      <c r="E52" s="15" t="n"/>
      <c r="F52" s="15" t="n"/>
      <c r="G52" s="15" t="n"/>
      <c r="H52" s="15" t="n"/>
      <c r="I52" s="15" t="n"/>
      <c r="J52" s="15" t="n"/>
    </row>
    <row r="53" ht="40" customHeight="1">
      <c r="A53" s="18">
        <f>IF(C53="","","OA-"&amp;TEXT(ROW()-6,"000"))</f>
        <v/>
      </c>
      <c r="B53" s="15" t="n"/>
      <c r="C53" s="15" t="n"/>
      <c r="D53" s="15" t="n"/>
      <c r="E53" s="15" t="n"/>
      <c r="F53" s="15" t="n"/>
      <c r="G53" s="15" t="n"/>
      <c r="H53" s="15" t="n"/>
      <c r="I53" s="15" t="n"/>
      <c r="J53" s="15" t="n"/>
    </row>
    <row r="54" ht="40" customHeight="1">
      <c r="A54" s="18">
        <f>IF(C54="","","OA-"&amp;TEXT(ROW()-6,"000"))</f>
        <v/>
      </c>
      <c r="B54" s="15" t="n"/>
      <c r="C54" s="15" t="n"/>
      <c r="D54" s="15" t="n"/>
      <c r="E54" s="15" t="n"/>
      <c r="F54" s="15" t="n"/>
      <c r="G54" s="15" t="n"/>
      <c r="H54" s="15" t="n"/>
      <c r="I54" s="15" t="n"/>
      <c r="J54" s="15" t="n"/>
    </row>
    <row r="55" ht="40" customHeight="1">
      <c r="A55" s="18">
        <f>IF(C55="","","OA-"&amp;TEXT(ROW()-6,"000"))</f>
        <v/>
      </c>
      <c r="B55" s="15" t="n"/>
      <c r="C55" s="15" t="n"/>
      <c r="D55" s="15" t="n"/>
      <c r="E55" s="15" t="n"/>
      <c r="F55" s="15" t="n"/>
      <c r="G55" s="15" t="n"/>
      <c r="H55" s="15" t="n"/>
      <c r="I55" s="15" t="n"/>
      <c r="J55" s="15" t="n"/>
    </row>
    <row r="56" ht="40" customHeight="1">
      <c r="A56" s="18">
        <f>IF(C56="","","OA-"&amp;TEXT(ROW()-6,"000"))</f>
        <v/>
      </c>
      <c r="B56" s="15" t="n"/>
      <c r="C56" s="15" t="n"/>
      <c r="D56" s="15" t="n"/>
      <c r="E56" s="15" t="n"/>
      <c r="F56" s="15" t="n"/>
      <c r="G56" s="15" t="n"/>
      <c r="H56" s="15" t="n"/>
      <c r="I56" s="15" t="n"/>
      <c r="J56" s="15" t="n"/>
    </row>
    <row r="57" ht="40" customHeight="1">
      <c r="A57" s="18">
        <f>IF(C57="","","OA-"&amp;TEXT(ROW()-6,"000"))</f>
        <v/>
      </c>
      <c r="B57" s="15" t="n"/>
      <c r="C57" s="15" t="n"/>
      <c r="D57" s="15" t="n"/>
      <c r="E57" s="15" t="n"/>
      <c r="F57" s="15" t="n"/>
      <c r="G57" s="15" t="n"/>
      <c r="H57" s="15" t="n"/>
      <c r="I57" s="15" t="n"/>
      <c r="J57" s="15" t="n"/>
    </row>
    <row r="58" ht="40" customHeight="1">
      <c r="A58" s="18">
        <f>IF(C58="","","OA-"&amp;TEXT(ROW()-6,"000"))</f>
        <v/>
      </c>
      <c r="B58" s="15" t="n"/>
      <c r="C58" s="15" t="n"/>
      <c r="D58" s="15" t="n"/>
      <c r="E58" s="15" t="n"/>
      <c r="F58" s="15" t="n"/>
      <c r="G58" s="15" t="n"/>
      <c r="H58" s="15" t="n"/>
      <c r="I58" s="15" t="n"/>
      <c r="J58" s="15" t="n"/>
    </row>
    <row r="59" ht="40" customHeight="1">
      <c r="A59" s="18">
        <f>IF(C59="","","OA-"&amp;TEXT(ROW()-6,"000"))</f>
        <v/>
      </c>
      <c r="B59" s="15" t="n"/>
      <c r="C59" s="15" t="n"/>
      <c r="D59" s="15" t="n"/>
      <c r="E59" s="15" t="n"/>
      <c r="F59" s="15" t="n"/>
      <c r="G59" s="15" t="n"/>
      <c r="H59" s="15" t="n"/>
      <c r="I59" s="15" t="n"/>
      <c r="J59" s="15" t="n"/>
    </row>
    <row r="60" ht="40" customHeight="1">
      <c r="A60" s="18">
        <f>IF(C60="","","OA-"&amp;TEXT(ROW()-6,"000"))</f>
        <v/>
      </c>
      <c r="B60" s="15" t="n"/>
      <c r="C60" s="15" t="n"/>
      <c r="D60" s="15" t="n"/>
      <c r="E60" s="15" t="n"/>
      <c r="F60" s="15" t="n"/>
      <c r="G60" s="15" t="n"/>
      <c r="H60" s="15" t="n"/>
      <c r="I60" s="15" t="n"/>
      <c r="J60" s="15" t="n"/>
    </row>
    <row r="61" ht="40" customHeight="1">
      <c r="A61" s="18">
        <f>IF(C61="","","OA-"&amp;TEXT(ROW()-6,"000"))</f>
        <v/>
      </c>
      <c r="B61" s="15" t="n"/>
      <c r="C61" s="15" t="n"/>
      <c r="D61" s="15" t="n"/>
      <c r="E61" s="15" t="n"/>
      <c r="F61" s="15" t="n"/>
      <c r="G61" s="15" t="n"/>
      <c r="H61" s="15" t="n"/>
      <c r="I61" s="15" t="n"/>
      <c r="J61" s="15" t="n"/>
    </row>
    <row r="62" ht="40" customHeight="1">
      <c r="A62" s="18">
        <f>IF(C62="","","OA-"&amp;TEXT(ROW()-6,"000"))</f>
        <v/>
      </c>
      <c r="B62" s="15" t="n"/>
      <c r="C62" s="15" t="n"/>
      <c r="D62" s="15" t="n"/>
      <c r="E62" s="15" t="n"/>
      <c r="F62" s="15" t="n"/>
      <c r="G62" s="15" t="n"/>
      <c r="H62" s="15" t="n"/>
      <c r="I62" s="15" t="n"/>
      <c r="J62" s="15" t="n"/>
    </row>
    <row r="63" ht="40" customHeight="1">
      <c r="A63" s="18">
        <f>IF(C63="","","OA-"&amp;TEXT(ROW()-6,"000"))</f>
        <v/>
      </c>
      <c r="B63" s="15" t="n"/>
      <c r="C63" s="15" t="n"/>
      <c r="D63" s="15" t="n"/>
      <c r="E63" s="15" t="n"/>
      <c r="F63" s="15" t="n"/>
      <c r="G63" s="15" t="n"/>
      <c r="H63" s="15" t="n"/>
      <c r="I63" s="15" t="n"/>
      <c r="J63" s="15" t="n"/>
    </row>
    <row r="64" ht="40" customHeight="1">
      <c r="A64" s="18">
        <f>IF(C64="","","OA-"&amp;TEXT(ROW()-6,"000"))</f>
        <v/>
      </c>
      <c r="B64" s="15" t="n"/>
      <c r="C64" s="15" t="n"/>
      <c r="D64" s="15" t="n"/>
      <c r="E64" s="15" t="n"/>
      <c r="F64" s="15" t="n"/>
      <c r="G64" s="15" t="n"/>
      <c r="H64" s="15" t="n"/>
      <c r="I64" s="15" t="n"/>
      <c r="J64" s="15" t="n"/>
    </row>
    <row r="65" ht="40" customHeight="1">
      <c r="A65" s="18">
        <f>IF(C65="","","OA-"&amp;TEXT(ROW()-6,"000"))</f>
        <v/>
      </c>
      <c r="B65" s="15" t="n"/>
      <c r="C65" s="15" t="n"/>
      <c r="D65" s="15" t="n"/>
      <c r="E65" s="15" t="n"/>
      <c r="F65" s="15" t="n"/>
      <c r="G65" s="15" t="n"/>
      <c r="H65" s="15" t="n"/>
      <c r="I65" s="15" t="n"/>
      <c r="J65" s="15" t="n"/>
    </row>
    <row r="66" ht="40" customHeight="1">
      <c r="A66" s="18">
        <f>IF(C66="","","OA-"&amp;TEXT(ROW()-6,"000"))</f>
        <v/>
      </c>
      <c r="B66" s="15" t="n"/>
      <c r="C66" s="15" t="n"/>
      <c r="D66" s="15" t="n"/>
      <c r="E66" s="15" t="n"/>
      <c r="F66" s="15" t="n"/>
      <c r="G66" s="15" t="n"/>
      <c r="H66" s="15" t="n"/>
      <c r="I66" s="15" t="n"/>
      <c r="J66" s="15" t="n"/>
    </row>
    <row r="67" ht="40" customHeight="1">
      <c r="A67" s="18">
        <f>IF(C67="","","OA-"&amp;TEXT(ROW()-6,"000"))</f>
        <v/>
      </c>
      <c r="B67" s="15" t="n"/>
      <c r="C67" s="15" t="n"/>
      <c r="D67" s="15" t="n"/>
      <c r="E67" s="15" t="n"/>
      <c r="F67" s="15" t="n"/>
      <c r="G67" s="15" t="n"/>
      <c r="H67" s="15" t="n"/>
      <c r="I67" s="15" t="n"/>
      <c r="J67" s="15" t="n"/>
    </row>
    <row r="68" ht="40" customHeight="1">
      <c r="A68" s="18">
        <f>IF(C68="","","OA-"&amp;TEXT(ROW()-6,"000"))</f>
        <v/>
      </c>
      <c r="B68" s="15" t="n"/>
      <c r="C68" s="15" t="n"/>
      <c r="D68" s="15" t="n"/>
      <c r="E68" s="15" t="n"/>
      <c r="F68" s="15" t="n"/>
      <c r="G68" s="15" t="n"/>
      <c r="H68" s="15" t="n"/>
      <c r="I68" s="15" t="n"/>
      <c r="J68" s="15" t="n"/>
    </row>
    <row r="69" ht="40" customHeight="1">
      <c r="A69" s="18">
        <f>IF(C69="","","OA-"&amp;TEXT(ROW()-6,"000"))</f>
        <v/>
      </c>
      <c r="B69" s="15" t="n"/>
      <c r="C69" s="15" t="n"/>
      <c r="D69" s="15" t="n"/>
      <c r="E69" s="15" t="n"/>
      <c r="F69" s="15" t="n"/>
      <c r="G69" s="15" t="n"/>
      <c r="H69" s="15" t="n"/>
      <c r="I69" s="15" t="n"/>
      <c r="J69" s="15" t="n"/>
    </row>
    <row r="70" ht="40" customHeight="1">
      <c r="A70" s="18">
        <f>IF(C70="","","OA-"&amp;TEXT(ROW()-6,"000"))</f>
        <v/>
      </c>
      <c r="B70" s="15" t="n"/>
      <c r="C70" s="15" t="n"/>
      <c r="D70" s="15" t="n"/>
      <c r="E70" s="15" t="n"/>
      <c r="F70" s="15" t="n"/>
      <c r="G70" s="15" t="n"/>
      <c r="H70" s="15" t="n"/>
      <c r="I70" s="15" t="n"/>
      <c r="J70" s="15" t="n"/>
    </row>
    <row r="71" ht="40" customHeight="1">
      <c r="A71" s="18">
        <f>IF(C71="","","OA-"&amp;TEXT(ROW()-6,"000"))</f>
        <v/>
      </c>
      <c r="B71" s="15" t="n"/>
      <c r="C71" s="15" t="n"/>
      <c r="D71" s="15" t="n"/>
      <c r="E71" s="15" t="n"/>
      <c r="F71" s="15" t="n"/>
      <c r="G71" s="15" t="n"/>
      <c r="H71" s="15" t="n"/>
      <c r="I71" s="15" t="n"/>
      <c r="J71" s="15" t="n"/>
    </row>
    <row r="72" ht="40" customHeight="1">
      <c r="A72" s="18">
        <f>IF(C72="","","OA-"&amp;TEXT(ROW()-6,"000"))</f>
        <v/>
      </c>
      <c r="B72" s="15" t="n"/>
      <c r="C72" s="15" t="n"/>
      <c r="D72" s="15" t="n"/>
      <c r="E72" s="15" t="n"/>
      <c r="F72" s="15" t="n"/>
      <c r="G72" s="15" t="n"/>
      <c r="H72" s="15" t="n"/>
      <c r="I72" s="15" t="n"/>
      <c r="J72" s="15" t="n"/>
    </row>
    <row r="73" ht="40" customHeight="1">
      <c r="A73" s="18">
        <f>IF(C73="","","OA-"&amp;TEXT(ROW()-6,"000"))</f>
        <v/>
      </c>
      <c r="B73" s="15" t="n"/>
      <c r="C73" s="15" t="n"/>
      <c r="D73" s="15" t="n"/>
      <c r="E73" s="15" t="n"/>
      <c r="F73" s="15" t="n"/>
      <c r="G73" s="15" t="n"/>
      <c r="H73" s="15" t="n"/>
      <c r="I73" s="15" t="n"/>
      <c r="J73" s="15" t="n"/>
    </row>
    <row r="74" ht="40" customHeight="1">
      <c r="A74" s="18">
        <f>IF(C74="","","OA-"&amp;TEXT(ROW()-6,"000"))</f>
        <v/>
      </c>
      <c r="B74" s="15" t="n"/>
      <c r="C74" s="15" t="n"/>
      <c r="D74" s="15" t="n"/>
      <c r="E74" s="15" t="n"/>
      <c r="F74" s="15" t="n"/>
      <c r="G74" s="15" t="n"/>
      <c r="H74" s="15" t="n"/>
      <c r="I74" s="15" t="n"/>
      <c r="J74" s="15" t="n"/>
    </row>
    <row r="75" ht="40" customHeight="1">
      <c r="A75" s="18">
        <f>IF(C75="","","OA-"&amp;TEXT(ROW()-6,"000"))</f>
        <v/>
      </c>
      <c r="B75" s="15" t="n"/>
      <c r="C75" s="15" t="n"/>
      <c r="D75" s="15" t="n"/>
      <c r="E75" s="15" t="n"/>
      <c r="F75" s="15" t="n"/>
      <c r="G75" s="15" t="n"/>
      <c r="H75" s="15" t="n"/>
      <c r="I75" s="15" t="n"/>
      <c r="J75" s="15" t="n"/>
    </row>
    <row r="76" ht="40" customHeight="1">
      <c r="A76" s="18">
        <f>IF(C76="","","OA-"&amp;TEXT(ROW()-6,"000"))</f>
        <v/>
      </c>
      <c r="B76" s="15" t="n"/>
      <c r="C76" s="15" t="n"/>
      <c r="D76" s="15" t="n"/>
      <c r="E76" s="15" t="n"/>
      <c r="F76" s="15" t="n"/>
      <c r="G76" s="15" t="n"/>
      <c r="H76" s="15" t="n"/>
      <c r="I76" s="15" t="n"/>
      <c r="J76" s="15" t="n"/>
    </row>
    <row r="77" ht="40" customHeight="1">
      <c r="A77" s="18">
        <f>IF(C77="","","OA-"&amp;TEXT(ROW()-6,"000"))</f>
        <v/>
      </c>
      <c r="B77" s="15" t="n"/>
      <c r="C77" s="15" t="n"/>
      <c r="D77" s="15" t="n"/>
      <c r="E77" s="15" t="n"/>
      <c r="F77" s="15" t="n"/>
      <c r="G77" s="15" t="n"/>
      <c r="H77" s="15" t="n"/>
      <c r="I77" s="15" t="n"/>
      <c r="J77" s="15" t="n"/>
    </row>
    <row r="78" ht="40" customHeight="1">
      <c r="A78" s="18">
        <f>IF(C78="","","OA-"&amp;TEXT(ROW()-6,"000"))</f>
        <v/>
      </c>
      <c r="B78" s="15" t="n"/>
      <c r="C78" s="15" t="n"/>
      <c r="D78" s="15" t="n"/>
      <c r="E78" s="15" t="n"/>
      <c r="F78" s="15" t="n"/>
      <c r="G78" s="15" t="n"/>
      <c r="H78" s="15" t="n"/>
      <c r="I78" s="15" t="n"/>
      <c r="J78" s="15" t="n"/>
    </row>
    <row r="79" ht="40" customHeight="1">
      <c r="A79" s="18">
        <f>IF(C79="","","OA-"&amp;TEXT(ROW()-6,"000"))</f>
        <v/>
      </c>
      <c r="B79" s="15" t="n"/>
      <c r="C79" s="15" t="n"/>
      <c r="D79" s="15" t="n"/>
      <c r="E79" s="15" t="n"/>
      <c r="F79" s="15" t="n"/>
      <c r="G79" s="15" t="n"/>
      <c r="H79" s="15" t="n"/>
      <c r="I79" s="15" t="n"/>
      <c r="J79" s="15" t="n"/>
    </row>
    <row r="80" ht="40" customHeight="1">
      <c r="A80" s="18">
        <f>IF(C80="","","OA-"&amp;TEXT(ROW()-6,"000"))</f>
        <v/>
      </c>
      <c r="B80" s="15" t="n"/>
      <c r="C80" s="15" t="n"/>
      <c r="D80" s="15" t="n"/>
      <c r="E80" s="15" t="n"/>
      <c r="F80" s="15" t="n"/>
      <c r="G80" s="15" t="n"/>
      <c r="H80" s="15" t="n"/>
      <c r="I80" s="15" t="n"/>
      <c r="J80" s="15" t="n"/>
    </row>
    <row r="81" ht="40" customHeight="1">
      <c r="A81" s="18">
        <f>IF(C81="","","OA-"&amp;TEXT(ROW()-6,"000"))</f>
        <v/>
      </c>
      <c r="B81" s="15" t="n"/>
      <c r="C81" s="15" t="n"/>
      <c r="D81" s="15" t="n"/>
      <c r="E81" s="15" t="n"/>
      <c r="F81" s="15" t="n"/>
      <c r="G81" s="15" t="n"/>
      <c r="H81" s="15" t="n"/>
      <c r="I81" s="15" t="n"/>
      <c r="J81" s="15" t="n"/>
    </row>
    <row r="82" ht="40" customHeight="1">
      <c r="A82" s="18">
        <f>IF(C82="","","OA-"&amp;TEXT(ROW()-6,"000"))</f>
        <v/>
      </c>
      <c r="B82" s="15" t="n"/>
      <c r="C82" s="15" t="n"/>
      <c r="D82" s="15" t="n"/>
      <c r="E82" s="15" t="n"/>
      <c r="F82" s="15" t="n"/>
      <c r="G82" s="15" t="n"/>
      <c r="H82" s="15" t="n"/>
      <c r="I82" s="15" t="n"/>
      <c r="J82" s="15" t="n"/>
    </row>
    <row r="83" ht="40" customHeight="1">
      <c r="A83" s="18">
        <f>IF(C83="","","OA-"&amp;TEXT(ROW()-6,"000"))</f>
        <v/>
      </c>
      <c r="B83" s="15" t="n"/>
      <c r="C83" s="15" t="n"/>
      <c r="D83" s="15" t="n"/>
      <c r="E83" s="15" t="n"/>
      <c r="F83" s="15" t="n"/>
      <c r="G83" s="15" t="n"/>
      <c r="H83" s="15" t="n"/>
      <c r="I83" s="15" t="n"/>
      <c r="J83" s="15" t="n"/>
    </row>
    <row r="84" ht="40" customHeight="1">
      <c r="A84" s="18">
        <f>IF(C84="","","OA-"&amp;TEXT(ROW()-6,"000"))</f>
        <v/>
      </c>
      <c r="B84" s="15" t="n"/>
      <c r="C84" s="15" t="n"/>
      <c r="D84" s="15" t="n"/>
      <c r="E84" s="15" t="n"/>
      <c r="F84" s="15" t="n"/>
      <c r="G84" s="15" t="n"/>
      <c r="H84" s="15" t="n"/>
      <c r="I84" s="15" t="n"/>
      <c r="J84" s="15" t="n"/>
    </row>
    <row r="85" ht="40" customHeight="1">
      <c r="A85" s="18">
        <f>IF(C85="","","OA-"&amp;TEXT(ROW()-6,"000"))</f>
        <v/>
      </c>
      <c r="B85" s="15" t="n"/>
      <c r="C85" s="15" t="n"/>
      <c r="D85" s="15" t="n"/>
      <c r="E85" s="15" t="n"/>
      <c r="F85" s="15" t="n"/>
      <c r="G85" s="15" t="n"/>
      <c r="H85" s="15" t="n"/>
      <c r="I85" s="15" t="n"/>
      <c r="J85" s="15" t="n"/>
    </row>
    <row r="86" ht="40" customHeight="1">
      <c r="A86" s="18">
        <f>IF(C86="","","OA-"&amp;TEXT(ROW()-6,"000"))</f>
        <v/>
      </c>
      <c r="B86" s="15" t="n"/>
      <c r="C86" s="15" t="n"/>
      <c r="D86" s="15" t="n"/>
      <c r="E86" s="15" t="n"/>
      <c r="F86" s="15" t="n"/>
      <c r="G86" s="15" t="n"/>
      <c r="H86" s="15" t="n"/>
      <c r="I86" s="15" t="n"/>
      <c r="J86" s="15" t="n"/>
    </row>
    <row r="87" ht="40" customHeight="1">
      <c r="A87" s="18">
        <f>IF(C87="","","OA-"&amp;TEXT(ROW()-6,"000"))</f>
        <v/>
      </c>
      <c r="B87" s="15" t="n"/>
      <c r="C87" s="15" t="n"/>
      <c r="D87" s="15" t="n"/>
      <c r="E87" s="15" t="n"/>
      <c r="F87" s="15" t="n"/>
      <c r="G87" s="15" t="n"/>
      <c r="H87" s="15" t="n"/>
      <c r="I87" s="15" t="n"/>
      <c r="J87" s="15" t="n"/>
    </row>
    <row r="88" ht="40" customHeight="1">
      <c r="A88" s="18">
        <f>IF(C88="","","OA-"&amp;TEXT(ROW()-6,"000"))</f>
        <v/>
      </c>
      <c r="B88" s="15" t="n"/>
      <c r="C88" s="15" t="n"/>
      <c r="D88" s="15" t="n"/>
      <c r="E88" s="15" t="n"/>
      <c r="F88" s="15" t="n"/>
      <c r="G88" s="15" t="n"/>
      <c r="H88" s="15" t="n"/>
      <c r="I88" s="15" t="n"/>
      <c r="J88" s="15" t="n"/>
    </row>
    <row r="89" ht="40" customHeight="1">
      <c r="A89" s="18">
        <f>IF(C89="","","OA-"&amp;TEXT(ROW()-6,"000"))</f>
        <v/>
      </c>
      <c r="B89" s="15" t="n"/>
      <c r="C89" s="15" t="n"/>
      <c r="D89" s="15" t="n"/>
      <c r="E89" s="15" t="n"/>
      <c r="F89" s="15" t="n"/>
      <c r="G89" s="15" t="n"/>
      <c r="H89" s="15" t="n"/>
      <c r="I89" s="15" t="n"/>
      <c r="J89" s="15" t="n"/>
    </row>
    <row r="90" ht="40" customHeight="1">
      <c r="A90" s="18">
        <f>IF(C90="","","OA-"&amp;TEXT(ROW()-6,"000"))</f>
        <v/>
      </c>
      <c r="B90" s="15" t="n"/>
      <c r="C90" s="15" t="n"/>
      <c r="D90" s="15" t="n"/>
      <c r="E90" s="15" t="n"/>
      <c r="F90" s="15" t="n"/>
      <c r="G90" s="15" t="n"/>
      <c r="H90" s="15" t="n"/>
      <c r="I90" s="15" t="n"/>
      <c r="J90" s="15" t="n"/>
    </row>
    <row r="91" ht="40" customHeight="1">
      <c r="A91" s="18">
        <f>IF(C91="","","OA-"&amp;TEXT(ROW()-6,"000"))</f>
        <v/>
      </c>
      <c r="B91" s="15" t="n"/>
      <c r="C91" s="15" t="n"/>
      <c r="D91" s="15" t="n"/>
      <c r="E91" s="15" t="n"/>
      <c r="F91" s="15" t="n"/>
      <c r="G91" s="15" t="n"/>
      <c r="H91" s="15" t="n"/>
      <c r="I91" s="15" t="n"/>
      <c r="J91" s="15" t="n"/>
    </row>
    <row r="92" ht="40" customHeight="1">
      <c r="A92" s="18">
        <f>IF(C92="","","OA-"&amp;TEXT(ROW()-6,"000"))</f>
        <v/>
      </c>
      <c r="B92" s="15" t="n"/>
      <c r="C92" s="15" t="n"/>
      <c r="D92" s="15" t="n"/>
      <c r="E92" s="15" t="n"/>
      <c r="F92" s="15" t="n"/>
      <c r="G92" s="15" t="n"/>
      <c r="H92" s="15" t="n"/>
      <c r="I92" s="15" t="n"/>
      <c r="J92" s="15" t="n"/>
    </row>
    <row r="93" ht="40" customHeight="1">
      <c r="A93" s="18">
        <f>IF(C93="","","OA-"&amp;TEXT(ROW()-6,"000"))</f>
        <v/>
      </c>
      <c r="B93" s="15" t="n"/>
      <c r="C93" s="15" t="n"/>
      <c r="D93" s="15" t="n"/>
      <c r="E93" s="15" t="n"/>
      <c r="F93" s="15" t="n"/>
      <c r="G93" s="15" t="n"/>
      <c r="H93" s="15" t="n"/>
      <c r="I93" s="15" t="n"/>
      <c r="J93" s="15" t="n"/>
    </row>
    <row r="94" ht="40" customHeight="1">
      <c r="A94" s="18">
        <f>IF(C94="","","OA-"&amp;TEXT(ROW()-6,"000"))</f>
        <v/>
      </c>
      <c r="B94" s="15" t="n"/>
      <c r="C94" s="15" t="n"/>
      <c r="D94" s="15" t="n"/>
      <c r="E94" s="15" t="n"/>
      <c r="F94" s="15" t="n"/>
      <c r="G94" s="15" t="n"/>
      <c r="H94" s="15" t="n"/>
      <c r="I94" s="15" t="n"/>
      <c r="J94" s="15" t="n"/>
    </row>
    <row r="95" ht="40" customHeight="1">
      <c r="A95" s="18">
        <f>IF(C95="","","OA-"&amp;TEXT(ROW()-6,"000"))</f>
        <v/>
      </c>
      <c r="B95" s="15" t="n"/>
      <c r="C95" s="15" t="n"/>
      <c r="D95" s="15" t="n"/>
      <c r="E95" s="15" t="n"/>
      <c r="F95" s="15" t="n"/>
      <c r="G95" s="15" t="n"/>
      <c r="H95" s="15" t="n"/>
      <c r="I95" s="15" t="n"/>
      <c r="J95" s="15" t="n"/>
    </row>
    <row r="96" ht="40" customHeight="1">
      <c r="A96" s="18">
        <f>IF(C96="","","OA-"&amp;TEXT(ROW()-6,"000"))</f>
        <v/>
      </c>
      <c r="B96" s="15" t="n"/>
      <c r="C96" s="15" t="n"/>
      <c r="D96" s="15" t="n"/>
      <c r="E96" s="15" t="n"/>
      <c r="F96" s="15" t="n"/>
      <c r="G96" s="15" t="n"/>
      <c r="H96" s="15" t="n"/>
      <c r="I96" s="15" t="n"/>
      <c r="J96" s="15" t="n"/>
    </row>
    <row r="97" ht="40" customHeight="1">
      <c r="A97" s="18">
        <f>IF(C97="","","OA-"&amp;TEXT(ROW()-6,"000"))</f>
        <v/>
      </c>
      <c r="B97" s="15" t="n"/>
      <c r="C97" s="15" t="n"/>
      <c r="D97" s="15" t="n"/>
      <c r="E97" s="15" t="n"/>
      <c r="F97" s="15" t="n"/>
      <c r="G97" s="15" t="n"/>
      <c r="H97" s="15" t="n"/>
      <c r="I97" s="15" t="n"/>
      <c r="J97" s="15" t="n"/>
    </row>
    <row r="98" ht="40" customHeight="1">
      <c r="A98" s="18">
        <f>IF(C98="","","OA-"&amp;TEXT(ROW()-6,"000"))</f>
        <v/>
      </c>
      <c r="B98" s="15" t="n"/>
      <c r="C98" s="15" t="n"/>
      <c r="D98" s="15" t="n"/>
      <c r="E98" s="15" t="n"/>
      <c r="F98" s="15" t="n"/>
      <c r="G98" s="15" t="n"/>
      <c r="H98" s="15" t="n"/>
      <c r="I98" s="15" t="n"/>
      <c r="J98" s="15" t="n"/>
    </row>
    <row r="99" ht="40" customHeight="1">
      <c r="A99" s="18">
        <f>IF(C99="","","OA-"&amp;TEXT(ROW()-6,"000"))</f>
        <v/>
      </c>
      <c r="B99" s="15" t="n"/>
      <c r="C99" s="15" t="n"/>
      <c r="D99" s="15" t="n"/>
      <c r="E99" s="15" t="n"/>
      <c r="F99" s="15" t="n"/>
      <c r="G99" s="15" t="n"/>
      <c r="H99" s="15" t="n"/>
      <c r="I99" s="15" t="n"/>
      <c r="J99" s="15" t="n"/>
    </row>
    <row r="100" ht="40" customHeight="1">
      <c r="A100" s="18">
        <f>IF(C100="","","OA-"&amp;TEXT(ROW()-6,"000"))</f>
        <v/>
      </c>
      <c r="B100" s="15" t="n"/>
      <c r="C100" s="15" t="n"/>
      <c r="D100" s="15" t="n"/>
      <c r="E100" s="15" t="n"/>
      <c r="F100" s="15" t="n"/>
      <c r="G100" s="15" t="n"/>
      <c r="H100" s="15" t="n"/>
      <c r="I100" s="15" t="n"/>
      <c r="J100" s="15" t="n"/>
    </row>
    <row r="101" ht="40" customHeight="1">
      <c r="A101" s="18">
        <f>IF(C101="","","OA-"&amp;TEXT(ROW()-6,"000"))</f>
        <v/>
      </c>
      <c r="B101" s="15" t="n"/>
      <c r="C101" s="15" t="n"/>
      <c r="D101" s="15" t="n"/>
      <c r="E101" s="15" t="n"/>
      <c r="F101" s="15" t="n"/>
      <c r="G101" s="15" t="n"/>
      <c r="H101" s="15" t="n"/>
      <c r="I101" s="15" t="n"/>
      <c r="J101" s="15" t="n"/>
    </row>
    <row r="102" ht="40" customHeight="1">
      <c r="A102" s="18">
        <f>IF(C102="","","OA-"&amp;TEXT(ROW()-6,"000"))</f>
        <v/>
      </c>
      <c r="B102" s="15" t="n"/>
      <c r="C102" s="15" t="n"/>
      <c r="D102" s="15" t="n"/>
      <c r="E102" s="15" t="n"/>
      <c r="F102" s="15" t="n"/>
      <c r="G102" s="15" t="n"/>
      <c r="H102" s="15" t="n"/>
      <c r="I102" s="15" t="n"/>
      <c r="J102" s="15" t="n"/>
    </row>
    <row r="103" ht="40" customHeight="1">
      <c r="A103" s="18">
        <f>IF(C103="","","OA-"&amp;TEXT(ROW()-6,"000"))</f>
        <v/>
      </c>
      <c r="B103" s="15" t="n"/>
      <c r="C103" s="15" t="n"/>
      <c r="D103" s="15" t="n"/>
      <c r="E103" s="15" t="n"/>
      <c r="F103" s="15" t="n"/>
      <c r="G103" s="15" t="n"/>
      <c r="H103" s="15" t="n"/>
      <c r="I103" s="15" t="n"/>
      <c r="J103" s="15" t="n"/>
    </row>
    <row r="104" ht="40" customHeight="1">
      <c r="A104" s="18">
        <f>IF(C104="","","OA-"&amp;TEXT(ROW()-6,"000"))</f>
        <v/>
      </c>
      <c r="B104" s="15" t="n"/>
      <c r="C104" s="15" t="n"/>
      <c r="D104" s="15" t="n"/>
      <c r="E104" s="15" t="n"/>
      <c r="F104" s="15" t="n"/>
      <c r="G104" s="15" t="n"/>
      <c r="H104" s="15" t="n"/>
      <c r="I104" s="15" t="n"/>
      <c r="J104" s="15" t="n"/>
    </row>
    <row r="105" ht="40" customHeight="1">
      <c r="A105" s="18">
        <f>IF(C105="","","OA-"&amp;TEXT(ROW()-6,"000"))</f>
        <v/>
      </c>
      <c r="B105" s="15" t="n"/>
      <c r="C105" s="15" t="n"/>
      <c r="D105" s="15" t="n"/>
      <c r="E105" s="15" t="n"/>
      <c r="F105" s="15" t="n"/>
      <c r="G105" s="15" t="n"/>
      <c r="H105" s="15" t="n"/>
      <c r="I105" s="15" t="n"/>
      <c r="J105" s="15" t="n"/>
    </row>
    <row r="106" ht="40" customHeight="1">
      <c r="A106" s="18">
        <f>IF(C106="","","OA-"&amp;TEXT(ROW()-6,"000"))</f>
        <v/>
      </c>
      <c r="B106" s="15" t="n"/>
      <c r="C106" s="15" t="n"/>
      <c r="D106" s="15" t="n"/>
      <c r="E106" s="15" t="n"/>
      <c r="F106" s="15" t="n"/>
      <c r="G106" s="15" t="n"/>
      <c r="H106" s="15" t="n"/>
      <c r="I106" s="15" t="n"/>
      <c r="J106" s="15" t="n"/>
    </row>
    <row r="107" ht="40" customHeight="1">
      <c r="A107" s="18">
        <f>IF(C107="","","OA-"&amp;TEXT(ROW()-6,"000"))</f>
        <v/>
      </c>
      <c r="B107" s="15" t="n"/>
      <c r="C107" s="15" t="n"/>
      <c r="D107" s="15" t="n"/>
      <c r="E107" s="15" t="n"/>
      <c r="F107" s="15" t="n"/>
      <c r="G107" s="15" t="n"/>
      <c r="H107" s="15" t="n"/>
      <c r="I107" s="15" t="n"/>
      <c r="J107" s="15" t="n"/>
    </row>
    <row r="108" ht="40" customHeight="1">
      <c r="A108" s="18">
        <f>IF(C108="","","OA-"&amp;TEXT(ROW()-6,"000"))</f>
        <v/>
      </c>
      <c r="B108" s="15" t="n"/>
      <c r="C108" s="15" t="n"/>
      <c r="D108" s="15" t="n"/>
      <c r="E108" s="15" t="n"/>
      <c r="F108" s="15" t="n"/>
      <c r="G108" s="15" t="n"/>
      <c r="H108" s="15" t="n"/>
      <c r="I108" s="15" t="n"/>
      <c r="J108" s="15" t="n"/>
    </row>
    <row r="109" ht="40" customHeight="1">
      <c r="A109" s="18">
        <f>IF(C109="","","OA-"&amp;TEXT(ROW()-6,"000"))</f>
        <v/>
      </c>
      <c r="B109" s="15" t="n"/>
      <c r="C109" s="15" t="n"/>
      <c r="D109" s="15" t="n"/>
      <c r="E109" s="15" t="n"/>
      <c r="F109" s="15" t="n"/>
      <c r="G109" s="15" t="n"/>
      <c r="H109" s="15" t="n"/>
      <c r="I109" s="15" t="n"/>
      <c r="J109" s="15" t="n"/>
    </row>
    <row r="110" ht="40" customHeight="1">
      <c r="A110" s="18">
        <f>IF(C110="","","OA-"&amp;TEXT(ROW()-6,"000"))</f>
        <v/>
      </c>
      <c r="B110" s="15" t="n"/>
      <c r="C110" s="15" t="n"/>
      <c r="D110" s="15" t="n"/>
      <c r="E110" s="15" t="n"/>
      <c r="F110" s="15" t="n"/>
      <c r="G110" s="15" t="n"/>
      <c r="H110" s="15" t="n"/>
      <c r="I110" s="15" t="n"/>
      <c r="J110" s="15" t="n"/>
    </row>
    <row r="111" ht="40" customHeight="1">
      <c r="A111" s="18">
        <f>IF(C111="","","OA-"&amp;TEXT(ROW()-6,"000"))</f>
        <v/>
      </c>
      <c r="B111" s="15" t="n"/>
      <c r="C111" s="15" t="n"/>
      <c r="D111" s="15" t="n"/>
      <c r="E111" s="15" t="n"/>
      <c r="F111" s="15" t="n"/>
      <c r="G111" s="15" t="n"/>
      <c r="H111" s="15" t="n"/>
      <c r="I111" s="15" t="n"/>
      <c r="J111" s="15" t="n"/>
    </row>
    <row r="112" ht="40" customHeight="1">
      <c r="A112" s="18">
        <f>IF(C112="","","OA-"&amp;TEXT(ROW()-6,"000"))</f>
        <v/>
      </c>
      <c r="B112" s="15" t="n"/>
      <c r="C112" s="15" t="n"/>
      <c r="D112" s="15" t="n"/>
      <c r="E112" s="15" t="n"/>
      <c r="F112" s="15" t="n"/>
      <c r="G112" s="15" t="n"/>
      <c r="H112" s="15" t="n"/>
      <c r="I112" s="15" t="n"/>
      <c r="J112" s="15" t="n"/>
    </row>
    <row r="113" ht="40" customHeight="1">
      <c r="A113" s="18">
        <f>IF(C113="","","OA-"&amp;TEXT(ROW()-6,"000"))</f>
        <v/>
      </c>
      <c r="B113" s="15" t="n"/>
      <c r="C113" s="15" t="n"/>
      <c r="D113" s="15" t="n"/>
      <c r="E113" s="15" t="n"/>
      <c r="F113" s="15" t="n"/>
      <c r="G113" s="15" t="n"/>
      <c r="H113" s="15" t="n"/>
      <c r="I113" s="15" t="n"/>
      <c r="J113" s="15" t="n"/>
    </row>
    <row r="114" ht="40" customHeight="1">
      <c r="A114" s="18">
        <f>IF(C114="","","OA-"&amp;TEXT(ROW()-6,"000"))</f>
        <v/>
      </c>
      <c r="B114" s="15" t="n"/>
      <c r="C114" s="15" t="n"/>
      <c r="D114" s="15" t="n"/>
      <c r="E114" s="15" t="n"/>
      <c r="F114" s="15" t="n"/>
      <c r="G114" s="15" t="n"/>
      <c r="H114" s="15" t="n"/>
      <c r="I114" s="15" t="n"/>
      <c r="J114" s="15" t="n"/>
    </row>
    <row r="115" ht="40" customHeight="1">
      <c r="A115" s="18">
        <f>IF(C115="","","OA-"&amp;TEXT(ROW()-6,"000"))</f>
        <v/>
      </c>
      <c r="B115" s="15" t="n"/>
      <c r="C115" s="15" t="n"/>
      <c r="D115" s="15" t="n"/>
      <c r="E115" s="15" t="n"/>
      <c r="F115" s="15" t="n"/>
      <c r="G115" s="15" t="n"/>
      <c r="H115" s="15" t="n"/>
      <c r="I115" s="15" t="n"/>
      <c r="J115" s="15" t="n"/>
    </row>
    <row r="116" ht="40" customHeight="1">
      <c r="A116" s="18">
        <f>IF(C116="","","OA-"&amp;TEXT(ROW()-6,"000"))</f>
        <v/>
      </c>
      <c r="B116" s="15" t="n"/>
      <c r="C116" s="15" t="n"/>
      <c r="D116" s="15" t="n"/>
      <c r="E116" s="15" t="n"/>
      <c r="F116" s="15" t="n"/>
      <c r="G116" s="15" t="n"/>
      <c r="H116" s="15" t="n"/>
      <c r="I116" s="15" t="n"/>
      <c r="J116" s="15" t="n"/>
    </row>
    <row r="117" ht="40" customHeight="1">
      <c r="A117" s="18">
        <f>IF(C117="","","OA-"&amp;TEXT(ROW()-6,"000"))</f>
        <v/>
      </c>
      <c r="B117" s="15" t="n"/>
      <c r="C117" s="15" t="n"/>
      <c r="D117" s="15" t="n"/>
      <c r="E117" s="15" t="n"/>
      <c r="F117" s="15" t="n"/>
      <c r="G117" s="15" t="n"/>
      <c r="H117" s="15" t="n"/>
      <c r="I117" s="15" t="n"/>
      <c r="J117" s="15" t="n"/>
    </row>
    <row r="118" ht="40" customHeight="1">
      <c r="A118" s="18">
        <f>IF(C118="","","OA-"&amp;TEXT(ROW()-6,"000"))</f>
        <v/>
      </c>
      <c r="B118" s="15" t="n"/>
      <c r="C118" s="15" t="n"/>
      <c r="D118" s="15" t="n"/>
      <c r="E118" s="15" t="n"/>
      <c r="F118" s="15" t="n"/>
      <c r="G118" s="15" t="n"/>
      <c r="H118" s="15" t="n"/>
      <c r="I118" s="15" t="n"/>
      <c r="J118" s="15" t="n"/>
    </row>
    <row r="119" ht="40" customHeight="1">
      <c r="A119" s="18">
        <f>IF(C119="","","OA-"&amp;TEXT(ROW()-6,"000"))</f>
        <v/>
      </c>
      <c r="B119" s="15" t="n"/>
      <c r="C119" s="15" t="n"/>
      <c r="D119" s="15" t="n"/>
      <c r="E119" s="15" t="n"/>
      <c r="F119" s="15" t="n"/>
      <c r="G119" s="15" t="n"/>
      <c r="H119" s="15" t="n"/>
      <c r="I119" s="15" t="n"/>
      <c r="J119" s="15" t="n"/>
    </row>
    <row r="120" ht="40" customHeight="1">
      <c r="A120" s="18">
        <f>IF(C120="","","OA-"&amp;TEXT(ROW()-6,"000"))</f>
        <v/>
      </c>
      <c r="B120" s="15" t="n"/>
      <c r="C120" s="15" t="n"/>
      <c r="D120" s="15" t="n"/>
      <c r="E120" s="15" t="n"/>
      <c r="F120" s="15" t="n"/>
      <c r="G120" s="15" t="n"/>
      <c r="H120" s="15" t="n"/>
      <c r="I120" s="15" t="n"/>
      <c r="J120" s="15" t="n"/>
    </row>
    <row r="121" ht="40" customHeight="1">
      <c r="A121" s="18">
        <f>IF(C121="","","OA-"&amp;TEXT(ROW()-6,"000"))</f>
        <v/>
      </c>
      <c r="B121" s="15" t="n"/>
      <c r="C121" s="15" t="n"/>
      <c r="D121" s="15" t="n"/>
      <c r="E121" s="15" t="n"/>
      <c r="F121" s="15" t="n"/>
      <c r="G121" s="15" t="n"/>
      <c r="H121" s="15" t="n"/>
      <c r="I121" s="15" t="n"/>
      <c r="J121" s="15" t="n"/>
    </row>
    <row r="122" ht="40" customHeight="1">
      <c r="A122" s="18">
        <f>IF(C122="","","OA-"&amp;TEXT(ROW()-6,"000"))</f>
        <v/>
      </c>
      <c r="B122" s="15" t="n"/>
      <c r="C122" s="15" t="n"/>
      <c r="D122" s="15" t="n"/>
      <c r="E122" s="15" t="n"/>
      <c r="F122" s="15" t="n"/>
      <c r="G122" s="15" t="n"/>
      <c r="H122" s="15" t="n"/>
      <c r="I122" s="15" t="n"/>
      <c r="J122" s="15" t="n"/>
    </row>
    <row r="123" ht="40" customHeight="1">
      <c r="A123" s="18">
        <f>IF(C123="","","OA-"&amp;TEXT(ROW()-6,"000"))</f>
        <v/>
      </c>
      <c r="B123" s="15" t="n"/>
      <c r="C123" s="15" t="n"/>
      <c r="D123" s="15" t="n"/>
      <c r="E123" s="15" t="n"/>
      <c r="F123" s="15" t="n"/>
      <c r="G123" s="15" t="n"/>
      <c r="H123" s="15" t="n"/>
      <c r="I123" s="15" t="n"/>
      <c r="J123" s="15" t="n"/>
    </row>
    <row r="124" ht="40" customHeight="1">
      <c r="A124" s="18">
        <f>IF(C124="","","OA-"&amp;TEXT(ROW()-6,"000"))</f>
        <v/>
      </c>
      <c r="B124" s="15" t="n"/>
      <c r="C124" s="15" t="n"/>
      <c r="D124" s="15" t="n"/>
      <c r="E124" s="15" t="n"/>
      <c r="F124" s="15" t="n"/>
      <c r="G124" s="15" t="n"/>
      <c r="H124" s="15" t="n"/>
      <c r="I124" s="15" t="n"/>
      <c r="J124" s="15" t="n"/>
    </row>
    <row r="125" ht="40" customHeight="1">
      <c r="A125" s="18">
        <f>IF(C125="","","OA-"&amp;TEXT(ROW()-6,"000"))</f>
        <v/>
      </c>
      <c r="B125" s="15" t="n"/>
      <c r="C125" s="15" t="n"/>
      <c r="D125" s="15" t="n"/>
      <c r="E125" s="15" t="n"/>
      <c r="F125" s="15" t="n"/>
      <c r="G125" s="15" t="n"/>
      <c r="H125" s="15" t="n"/>
      <c r="I125" s="15" t="n"/>
      <c r="J125" s="15" t="n"/>
    </row>
    <row r="126" ht="40" customHeight="1">
      <c r="A126" s="18">
        <f>IF(C126="","","OA-"&amp;TEXT(ROW()-6,"000"))</f>
        <v/>
      </c>
      <c r="B126" s="15" t="n"/>
      <c r="C126" s="15" t="n"/>
      <c r="D126" s="15" t="n"/>
      <c r="E126" s="15" t="n"/>
      <c r="F126" s="15" t="n"/>
      <c r="G126" s="15" t="n"/>
      <c r="H126" s="15" t="n"/>
      <c r="I126" s="15" t="n"/>
      <c r="J126" s="15" t="n"/>
    </row>
    <row r="127" ht="40" customHeight="1">
      <c r="A127" s="18">
        <f>IF(C127="","","OA-"&amp;TEXT(ROW()-6,"000"))</f>
        <v/>
      </c>
      <c r="B127" s="15" t="n"/>
      <c r="C127" s="15" t="n"/>
      <c r="D127" s="15" t="n"/>
      <c r="E127" s="15" t="n"/>
      <c r="F127" s="15" t="n"/>
      <c r="G127" s="15" t="n"/>
      <c r="H127" s="15" t="n"/>
      <c r="I127" s="15" t="n"/>
      <c r="J127" s="15" t="n"/>
    </row>
    <row r="128" ht="40" customHeight="1">
      <c r="A128" s="18">
        <f>IF(C128="","","OA-"&amp;TEXT(ROW()-6,"000"))</f>
        <v/>
      </c>
      <c r="B128" s="15" t="n"/>
      <c r="C128" s="15" t="n"/>
      <c r="D128" s="15" t="n"/>
      <c r="E128" s="15" t="n"/>
      <c r="F128" s="15" t="n"/>
      <c r="G128" s="15" t="n"/>
      <c r="H128" s="15" t="n"/>
      <c r="I128" s="15" t="n"/>
      <c r="J128" s="15" t="n"/>
    </row>
    <row r="129" ht="40" customHeight="1">
      <c r="A129" s="18">
        <f>IF(C129="","","OA-"&amp;TEXT(ROW()-6,"000"))</f>
        <v/>
      </c>
      <c r="B129" s="15" t="n"/>
      <c r="C129" s="15" t="n"/>
      <c r="D129" s="15" t="n"/>
      <c r="E129" s="15" t="n"/>
      <c r="F129" s="15" t="n"/>
      <c r="G129" s="15" t="n"/>
      <c r="H129" s="15" t="n"/>
      <c r="I129" s="15" t="n"/>
      <c r="J129" s="15" t="n"/>
    </row>
    <row r="130" ht="40" customHeight="1">
      <c r="A130" s="18">
        <f>IF(C130="","","OA-"&amp;TEXT(ROW()-6,"000"))</f>
        <v/>
      </c>
      <c r="B130" s="15" t="n"/>
      <c r="C130" s="15" t="n"/>
      <c r="D130" s="15" t="n"/>
      <c r="E130" s="15" t="n"/>
      <c r="F130" s="15" t="n"/>
      <c r="G130" s="15" t="n"/>
      <c r="H130" s="15" t="n"/>
      <c r="I130" s="15" t="n"/>
      <c r="J130" s="15" t="n"/>
    </row>
    <row r="131" ht="40" customHeight="1">
      <c r="A131" s="18">
        <f>IF(C131="","","OA-"&amp;TEXT(ROW()-6,"000"))</f>
        <v/>
      </c>
      <c r="B131" s="15" t="n"/>
      <c r="C131" s="15" t="n"/>
      <c r="D131" s="15" t="n"/>
      <c r="E131" s="15" t="n"/>
      <c r="F131" s="15" t="n"/>
      <c r="G131" s="15" t="n"/>
      <c r="H131" s="15" t="n"/>
      <c r="I131" s="15" t="n"/>
      <c r="J131" s="15" t="n"/>
    </row>
    <row r="132" ht="40" customHeight="1">
      <c r="A132" s="18">
        <f>IF(C132="","","OA-"&amp;TEXT(ROW()-6,"000"))</f>
        <v/>
      </c>
      <c r="B132" s="15" t="n"/>
      <c r="C132" s="15" t="n"/>
      <c r="D132" s="15" t="n"/>
      <c r="E132" s="15" t="n"/>
      <c r="F132" s="15" t="n"/>
      <c r="G132" s="15" t="n"/>
      <c r="H132" s="15" t="n"/>
      <c r="I132" s="15" t="n"/>
      <c r="J132" s="15" t="n"/>
    </row>
    <row r="133" ht="40" customHeight="1">
      <c r="A133" s="18">
        <f>IF(C133="","","OA-"&amp;TEXT(ROW()-6,"000"))</f>
        <v/>
      </c>
      <c r="B133" s="15" t="n"/>
      <c r="C133" s="15" t="n"/>
      <c r="D133" s="15" t="n"/>
      <c r="E133" s="15" t="n"/>
      <c r="F133" s="15" t="n"/>
      <c r="G133" s="15" t="n"/>
      <c r="H133" s="15" t="n"/>
      <c r="I133" s="15" t="n"/>
      <c r="J133" s="15" t="n"/>
    </row>
    <row r="134" ht="40" customHeight="1">
      <c r="A134" s="18">
        <f>IF(C134="","","OA-"&amp;TEXT(ROW()-6,"000"))</f>
        <v/>
      </c>
      <c r="B134" s="15" t="n"/>
      <c r="C134" s="15" t="n"/>
      <c r="D134" s="15" t="n"/>
      <c r="E134" s="15" t="n"/>
      <c r="F134" s="15" t="n"/>
      <c r="G134" s="15" t="n"/>
      <c r="H134" s="15" t="n"/>
      <c r="I134" s="15" t="n"/>
      <c r="J134" s="15" t="n"/>
    </row>
    <row r="135" ht="40" customHeight="1">
      <c r="A135" s="18">
        <f>IF(C135="","","OA-"&amp;TEXT(ROW()-6,"000"))</f>
        <v/>
      </c>
      <c r="B135" s="15" t="n"/>
      <c r="C135" s="15" t="n"/>
      <c r="D135" s="15" t="n"/>
      <c r="E135" s="15" t="n"/>
      <c r="F135" s="15" t="n"/>
      <c r="G135" s="15" t="n"/>
      <c r="H135" s="15" t="n"/>
      <c r="I135" s="15" t="n"/>
      <c r="J135" s="15" t="n"/>
    </row>
    <row r="136" ht="40" customHeight="1">
      <c r="A136" s="18">
        <f>IF(C136="","","OA-"&amp;TEXT(ROW()-6,"000"))</f>
        <v/>
      </c>
      <c r="B136" s="15" t="n"/>
      <c r="C136" s="15" t="n"/>
      <c r="D136" s="15" t="n"/>
      <c r="E136" s="15" t="n"/>
      <c r="F136" s="15" t="n"/>
      <c r="G136" s="15" t="n"/>
      <c r="H136" s="15" t="n"/>
      <c r="I136" s="15" t="n"/>
      <c r="J136" s="15" t="n"/>
    </row>
    <row r="137" ht="40" customHeight="1">
      <c r="A137" s="18">
        <f>IF(C137="","","OA-"&amp;TEXT(ROW()-6,"000"))</f>
        <v/>
      </c>
      <c r="B137" s="15" t="n"/>
      <c r="C137" s="15" t="n"/>
      <c r="D137" s="15" t="n"/>
      <c r="E137" s="15" t="n"/>
      <c r="F137" s="15" t="n"/>
      <c r="G137" s="15" t="n"/>
      <c r="H137" s="15" t="n"/>
      <c r="I137" s="15" t="n"/>
      <c r="J137" s="15" t="n"/>
    </row>
    <row r="138" ht="40" customHeight="1">
      <c r="A138" s="18">
        <f>IF(C138="","","OA-"&amp;TEXT(ROW()-6,"000"))</f>
        <v/>
      </c>
      <c r="B138" s="15" t="n"/>
      <c r="C138" s="15" t="n"/>
      <c r="D138" s="15" t="n"/>
      <c r="E138" s="15" t="n"/>
      <c r="F138" s="15" t="n"/>
      <c r="G138" s="15" t="n"/>
      <c r="H138" s="15" t="n"/>
      <c r="I138" s="15" t="n"/>
      <c r="J138" s="15" t="n"/>
    </row>
    <row r="139" ht="40" customHeight="1">
      <c r="A139" s="18">
        <f>IF(C139="","","OA-"&amp;TEXT(ROW()-6,"000"))</f>
        <v/>
      </c>
      <c r="B139" s="15" t="n"/>
      <c r="C139" s="15" t="n"/>
      <c r="D139" s="15" t="n"/>
      <c r="E139" s="15" t="n"/>
      <c r="F139" s="15" t="n"/>
      <c r="G139" s="15" t="n"/>
      <c r="H139" s="15" t="n"/>
      <c r="I139" s="15" t="n"/>
      <c r="J139" s="15" t="n"/>
    </row>
    <row r="140" ht="40" customHeight="1">
      <c r="A140" s="18">
        <f>IF(C140="","","OA-"&amp;TEXT(ROW()-6,"000"))</f>
        <v/>
      </c>
      <c r="B140" s="15" t="n"/>
      <c r="C140" s="15" t="n"/>
      <c r="D140" s="15" t="n"/>
      <c r="E140" s="15" t="n"/>
      <c r="F140" s="15" t="n"/>
      <c r="G140" s="15" t="n"/>
      <c r="H140" s="15" t="n"/>
      <c r="I140" s="15" t="n"/>
      <c r="J140" s="15" t="n"/>
    </row>
    <row r="141" ht="40" customHeight="1">
      <c r="A141" s="18">
        <f>IF(C141="","","OA-"&amp;TEXT(ROW()-6,"000"))</f>
        <v/>
      </c>
      <c r="B141" s="15" t="n"/>
      <c r="C141" s="15" t="n"/>
      <c r="D141" s="15" t="n"/>
      <c r="E141" s="15" t="n"/>
      <c r="F141" s="15" t="n"/>
      <c r="G141" s="15" t="n"/>
      <c r="H141" s="15" t="n"/>
      <c r="I141" s="15" t="n"/>
      <c r="J141" s="15" t="n"/>
    </row>
    <row r="142" ht="40" customHeight="1">
      <c r="A142" s="18">
        <f>IF(C142="","","OA-"&amp;TEXT(ROW()-6,"000"))</f>
        <v/>
      </c>
      <c r="B142" s="15" t="n"/>
      <c r="C142" s="15" t="n"/>
      <c r="D142" s="15" t="n"/>
      <c r="E142" s="15" t="n"/>
      <c r="F142" s="15" t="n"/>
      <c r="G142" s="15" t="n"/>
      <c r="H142" s="15" t="n"/>
      <c r="I142" s="15" t="n"/>
      <c r="J142" s="15" t="n"/>
    </row>
    <row r="143" ht="40" customHeight="1">
      <c r="A143" s="18">
        <f>IF(C143="","","OA-"&amp;TEXT(ROW()-6,"000"))</f>
        <v/>
      </c>
      <c r="B143" s="15" t="n"/>
      <c r="C143" s="15" t="n"/>
      <c r="D143" s="15" t="n"/>
      <c r="E143" s="15" t="n"/>
      <c r="F143" s="15" t="n"/>
      <c r="G143" s="15" t="n"/>
      <c r="H143" s="15" t="n"/>
      <c r="I143" s="15" t="n"/>
      <c r="J143" s="15" t="n"/>
    </row>
    <row r="144" ht="40" customHeight="1">
      <c r="A144" s="18">
        <f>IF(C144="","","OA-"&amp;TEXT(ROW()-6,"000"))</f>
        <v/>
      </c>
      <c r="B144" s="15" t="n"/>
      <c r="C144" s="15" t="n"/>
      <c r="D144" s="15" t="n"/>
      <c r="E144" s="15" t="n"/>
      <c r="F144" s="15" t="n"/>
      <c r="G144" s="15" t="n"/>
      <c r="H144" s="15" t="n"/>
      <c r="I144" s="15" t="n"/>
      <c r="J144" s="15" t="n"/>
    </row>
    <row r="145" ht="40" customHeight="1">
      <c r="A145" s="18">
        <f>IF(C145="","","OA-"&amp;TEXT(ROW()-6,"000"))</f>
        <v/>
      </c>
      <c r="B145" s="15" t="n"/>
      <c r="C145" s="15" t="n"/>
      <c r="D145" s="15" t="n"/>
      <c r="E145" s="15" t="n"/>
      <c r="F145" s="15" t="n"/>
      <c r="G145" s="15" t="n"/>
      <c r="H145" s="15" t="n"/>
      <c r="I145" s="15" t="n"/>
      <c r="J145" s="15" t="n"/>
    </row>
    <row r="146" ht="40" customHeight="1">
      <c r="A146" s="18">
        <f>IF(C146="","","OA-"&amp;TEXT(ROW()-6,"000"))</f>
        <v/>
      </c>
      <c r="B146" s="15" t="n"/>
      <c r="C146" s="15" t="n"/>
      <c r="D146" s="15" t="n"/>
      <c r="E146" s="15" t="n"/>
      <c r="F146" s="15" t="n"/>
      <c r="G146" s="15" t="n"/>
      <c r="H146" s="15" t="n"/>
      <c r="I146" s="15" t="n"/>
      <c r="J146" s="15" t="n"/>
    </row>
    <row r="147" ht="40" customHeight="1">
      <c r="A147" s="18">
        <f>IF(C147="","","OA-"&amp;TEXT(ROW()-6,"000"))</f>
        <v/>
      </c>
      <c r="B147" s="15" t="n"/>
      <c r="C147" s="15" t="n"/>
      <c r="D147" s="15" t="n"/>
      <c r="E147" s="15" t="n"/>
      <c r="F147" s="15" t="n"/>
      <c r="G147" s="15" t="n"/>
      <c r="H147" s="15" t="n"/>
      <c r="I147" s="15" t="n"/>
      <c r="J147" s="15" t="n"/>
    </row>
    <row r="148" ht="40" customHeight="1">
      <c r="A148" s="18">
        <f>IF(C148="","","OA-"&amp;TEXT(ROW()-6,"000"))</f>
        <v/>
      </c>
      <c r="B148" s="15" t="n"/>
      <c r="C148" s="15" t="n"/>
      <c r="D148" s="15" t="n"/>
      <c r="E148" s="15" t="n"/>
      <c r="F148" s="15" t="n"/>
      <c r="G148" s="15" t="n"/>
      <c r="H148" s="15" t="n"/>
      <c r="I148" s="15" t="n"/>
      <c r="J148" s="15" t="n"/>
    </row>
    <row r="149" ht="40" customHeight="1">
      <c r="A149" s="18">
        <f>IF(C149="","","OA-"&amp;TEXT(ROW()-6,"000"))</f>
        <v/>
      </c>
      <c r="B149" s="15" t="n"/>
      <c r="C149" s="15" t="n"/>
      <c r="D149" s="15" t="n"/>
      <c r="E149" s="15" t="n"/>
      <c r="F149" s="15" t="n"/>
      <c r="G149" s="15" t="n"/>
      <c r="H149" s="15" t="n"/>
      <c r="I149" s="15" t="n"/>
      <c r="J149" s="15" t="n"/>
    </row>
    <row r="150" ht="40" customHeight="1">
      <c r="A150" s="18">
        <f>IF(C150="","","OA-"&amp;TEXT(ROW()-6,"000"))</f>
        <v/>
      </c>
      <c r="B150" s="15" t="n"/>
      <c r="C150" s="15" t="n"/>
      <c r="D150" s="15" t="n"/>
      <c r="E150" s="15" t="n"/>
      <c r="F150" s="15" t="n"/>
      <c r="G150" s="15" t="n"/>
      <c r="H150" s="15" t="n"/>
      <c r="I150" s="15" t="n"/>
      <c r="J150" s="15" t="n"/>
    </row>
    <row r="151" ht="40" customHeight="1">
      <c r="A151" s="18">
        <f>IF(C151="","","OA-"&amp;TEXT(ROW()-6,"000"))</f>
        <v/>
      </c>
      <c r="B151" s="15" t="n"/>
      <c r="C151" s="15" t="n"/>
      <c r="D151" s="15" t="n"/>
      <c r="E151" s="15" t="n"/>
      <c r="F151" s="15" t="n"/>
      <c r="G151" s="15" t="n"/>
      <c r="H151" s="15" t="n"/>
      <c r="I151" s="15" t="n"/>
      <c r="J151" s="15" t="n"/>
    </row>
    <row r="152" ht="40" customHeight="1">
      <c r="A152" s="18">
        <f>IF(C152="","","OA-"&amp;TEXT(ROW()-6,"000"))</f>
        <v/>
      </c>
      <c r="B152" s="15" t="n"/>
      <c r="C152" s="15" t="n"/>
      <c r="D152" s="15" t="n"/>
      <c r="E152" s="15" t="n"/>
      <c r="F152" s="15" t="n"/>
      <c r="G152" s="15" t="n"/>
      <c r="H152" s="15" t="n"/>
      <c r="I152" s="15" t="n"/>
      <c r="J152" s="15" t="n"/>
    </row>
    <row r="153" ht="40" customHeight="1">
      <c r="A153" s="18">
        <f>IF(C153="","","OA-"&amp;TEXT(ROW()-6,"000"))</f>
        <v/>
      </c>
      <c r="B153" s="15" t="n"/>
      <c r="C153" s="15" t="n"/>
      <c r="D153" s="15" t="n"/>
      <c r="E153" s="15" t="n"/>
      <c r="F153" s="15" t="n"/>
      <c r="G153" s="15" t="n"/>
      <c r="H153" s="15" t="n"/>
      <c r="I153" s="15" t="n"/>
      <c r="J153" s="15" t="n"/>
    </row>
    <row r="154" ht="40" customHeight="1">
      <c r="A154" s="18">
        <f>IF(C154="","","OA-"&amp;TEXT(ROW()-6,"000"))</f>
        <v/>
      </c>
      <c r="B154" s="15" t="n"/>
      <c r="C154" s="15" t="n"/>
      <c r="D154" s="15" t="n"/>
      <c r="E154" s="15" t="n"/>
      <c r="F154" s="15" t="n"/>
      <c r="G154" s="15" t="n"/>
      <c r="H154" s="15" t="n"/>
      <c r="I154" s="15" t="n"/>
      <c r="J154" s="15" t="n"/>
    </row>
    <row r="155" ht="40" customHeight="1">
      <c r="A155" s="18">
        <f>IF(C155="","","OA-"&amp;TEXT(ROW()-6,"000"))</f>
        <v/>
      </c>
      <c r="B155" s="15" t="n"/>
      <c r="C155" s="15" t="n"/>
      <c r="D155" s="15" t="n"/>
      <c r="E155" s="15" t="n"/>
      <c r="F155" s="15" t="n"/>
      <c r="G155" s="15" t="n"/>
      <c r="H155" s="15" t="n"/>
      <c r="I155" s="15" t="n"/>
      <c r="J155" s="15" t="n"/>
    </row>
    <row r="156" ht="40" customHeight="1">
      <c r="A156" s="18">
        <f>IF(C156="","","OA-"&amp;TEXT(ROW()-6,"000"))</f>
        <v/>
      </c>
      <c r="B156" s="15" t="n"/>
      <c r="C156" s="15" t="n"/>
      <c r="D156" s="15" t="n"/>
      <c r="E156" s="15" t="n"/>
      <c r="F156" s="15" t="n"/>
      <c r="G156" s="15" t="n"/>
      <c r="H156" s="15" t="n"/>
      <c r="I156" s="15" t="n"/>
      <c r="J156" s="15" t="n"/>
    </row>
  </sheetData>
  <dataValidations count="2">
    <dataValidation sqref="B7:B156" showDropDown="0" showInputMessage="0" showErrorMessage="0" allowBlank="1" type="list">
      <formula1>"Objective,Essential service,People,Information,System,Facility,Equipment,Vendor,Partner,Financial,Legal / compliance,Reputation,Other"</formula1>
    </dataValidation>
    <dataValidation sqref="E7:E156" showDropDown="0" showInputMessage="0" showErrorMessage="0" allowBlank="1" type="whole" operator="between">
      <formula1>1</formula1>
      <formula2>5</formula2>
    </dataValidation>
  </dataValidations>
  <pageMargins left="0.75" right="0.75" top="1" bottom="1" header="0.5" footer="0.5"/>
  <pageSetup orientation="landscape" fitToWidth="2"/>
  <headerFooter>
    <oddHeader/>
    <oddFooter>&amp;C&amp;8 &amp;K5A6770Salish Sea Consulting  •  salishseaconsulting.com  •  &amp;P</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AD206"/>
  <sheetViews>
    <sheetView showGridLines="0" workbookViewId="0">
      <pane ySplit="6" topLeftCell="A7" activePane="bottomLeft" state="frozen"/>
      <selection pane="bottomLeft" activeCell="A1" sqref="A1"/>
    </sheetView>
  </sheetViews>
  <sheetFormatPr baseColWidth="8" defaultRowHeight="15"/>
  <cols>
    <col width="12" customWidth="1" min="1" max="1"/>
    <col width="20" customWidth="1" min="2" max="2"/>
    <col width="22" customWidth="1" min="3" max="3"/>
    <col width="50" customWidth="1" min="4" max="4"/>
    <col width="32" customWidth="1" min="5" max="5"/>
    <col width="30" customWidth="1" min="6" max="6"/>
    <col width="36" customWidth="1" min="7" max="7"/>
    <col width="34" customWidth="1" min="8" max="8"/>
    <col width="20" customWidth="1" min="9" max="9"/>
    <col width="14" customWidth="1" min="10" max="10"/>
    <col width="15" customWidth="1" min="11" max="11"/>
    <col width="16" customWidth="1" min="12" max="12"/>
    <col width="14" customWidth="1" min="13" max="13"/>
    <col width="17" customWidth="1" min="14" max="14"/>
    <col width="16" customWidth="1" min="15" max="15"/>
    <col width="18" customWidth="1" min="16" max="16"/>
    <col width="14" customWidth="1" min="17" max="17"/>
    <col width="14" customWidth="1" min="18" max="18"/>
    <col width="14" customWidth="1" min="19" max="19"/>
    <col width="38" customWidth="1" min="20" max="20"/>
    <col width="36" customWidth="1" min="21" max="21"/>
    <col width="14" customWidth="1" min="22" max="22"/>
    <col width="14" customWidth="1" min="23" max="23"/>
    <col width="14" customWidth="1" min="24" max="24"/>
    <col width="14" customWidth="1" min="25" max="25"/>
    <col width="17" customWidth="1" min="26" max="26"/>
    <col width="15" customWidth="1" min="27" max="27"/>
    <col width="18" customWidth="1" min="28" max="28"/>
    <col width="15" customWidth="1" min="29" max="29"/>
    <col width="34" customWidth="1" min="30" max="30"/>
  </cols>
  <sheetData>
    <row r="1">
      <c r="A1" s="13" t="inlineStr">
        <is>
          <t>RISK REGISTER</t>
        </is>
      </c>
    </row>
    <row r="2">
      <c r="A2" s="19" t="inlineStr">
        <is>
          <t>Write risk as cause/event → consequence. Rate inherent risk before controls and residual risk after documented controls.</t>
        </is>
      </c>
    </row>
    <row r="6" ht="36" customHeight="1">
      <c r="A6" s="17" t="inlineStr">
        <is>
          <t>Risk ID</t>
        </is>
      </c>
      <c r="B6" s="17" t="inlineStr">
        <is>
          <t>Category</t>
        </is>
      </c>
      <c r="C6" s="17" t="inlineStr">
        <is>
          <t>Affected objective / asset</t>
        </is>
      </c>
      <c r="D6" s="17" t="inlineStr">
        <is>
          <t>Risk statement</t>
        </is>
      </c>
      <c r="E6" s="17" t="inlineStr">
        <is>
          <t>Threat / hazard / cause</t>
        </is>
      </c>
      <c r="F6" s="17" t="inlineStr">
        <is>
          <t>Vulnerability / exposure</t>
        </is>
      </c>
      <c r="G6" s="17" t="inlineStr">
        <is>
          <t>Evidence / source</t>
        </is>
      </c>
      <c r="H6" s="17" t="inlineStr">
        <is>
          <t>Scenario / trigger</t>
        </is>
      </c>
      <c r="I6" s="17" t="inlineStr">
        <is>
          <t>Risk owner</t>
        </is>
      </c>
      <c r="J6" s="17" t="inlineStr">
        <is>
          <t>Inherent likelihood</t>
        </is>
      </c>
      <c r="K6" s="17" t="inlineStr">
        <is>
          <t>People / safety impact</t>
        </is>
      </c>
      <c r="L6" s="17" t="inlineStr">
        <is>
          <t>Mission / service impact</t>
        </is>
      </c>
      <c r="M6" s="17" t="inlineStr">
        <is>
          <t>Financial impact</t>
        </is>
      </c>
      <c r="N6" s="17" t="inlineStr">
        <is>
          <t>Legal / compliance impact</t>
        </is>
      </c>
      <c r="O6" s="17" t="inlineStr">
        <is>
          <t>Data / technology impact</t>
        </is>
      </c>
      <c r="P6" s="17" t="inlineStr">
        <is>
          <t>Reputation / stakeholder impact</t>
        </is>
      </c>
      <c r="Q6" s="17" t="inlineStr">
        <is>
          <t>Inherent impact</t>
        </is>
      </c>
      <c r="R6" s="17" t="inlineStr">
        <is>
          <t>Inherent score</t>
        </is>
      </c>
      <c r="S6" s="17" t="inlineStr">
        <is>
          <t>Inherent tier</t>
        </is>
      </c>
      <c r="T6" s="17" t="inlineStr">
        <is>
          <t>Existing controls</t>
        </is>
      </c>
      <c r="U6" s="17" t="inlineStr">
        <is>
          <t>Control evidence / effectiveness</t>
        </is>
      </c>
      <c r="V6" s="17" t="inlineStr">
        <is>
          <t>Residual likelihood</t>
        </is>
      </c>
      <c r="W6" s="17" t="inlineStr">
        <is>
          <t>Residual impact</t>
        </is>
      </c>
      <c r="X6" s="17" t="inlineStr">
        <is>
          <t>Residual score</t>
        </is>
      </c>
      <c r="Y6" s="17" t="inlineStr">
        <is>
          <t>Residual tier</t>
        </is>
      </c>
      <c r="Z6" s="17" t="inlineStr">
        <is>
          <t>Appetite / tolerance</t>
        </is>
      </c>
      <c r="AA6" s="17" t="inlineStr">
        <is>
          <t>Escalation</t>
        </is>
      </c>
      <c r="AB6" s="17" t="inlineStr">
        <is>
          <t>Treatment choice</t>
        </is>
      </c>
      <c r="AC6" s="17" t="inlineStr">
        <is>
          <t>Review date</t>
        </is>
      </c>
      <c r="AD6" s="17" t="inlineStr">
        <is>
          <t>Notes</t>
        </is>
      </c>
    </row>
    <row r="7" ht="46" customHeight="1">
      <c r="A7" s="18">
        <f>IF(D7="","","R-"&amp;TEXT(ROW()-6,"000"))</f>
        <v/>
      </c>
      <c r="B7" s="20" t="inlineStr">
        <is>
          <t>Operational</t>
        </is>
      </c>
      <c r="C7" s="20" t="inlineStr">
        <is>
          <t>OA-001</t>
        </is>
      </c>
      <c r="D7" s="20" t="inlineStr">
        <is>
          <t>If the primary file platform is unavailable for more than one business day, delivery teams may lose access to current client materials, causing missed commitments and privacy workarounds.</t>
        </is>
      </c>
      <c r="E7" s="20" t="inlineStr">
        <is>
          <t>Cloud service outage or account compromise</t>
        </is>
      </c>
      <c r="F7" s="20" t="inlineStr">
        <is>
          <t>Single production environment and uneven offline access</t>
        </is>
      </c>
      <c r="G7" s="20" t="inlineStr">
        <is>
          <t>Vendor status history; internal incident log</t>
        </is>
      </c>
      <c r="H7" s="20" t="inlineStr">
        <is>
          <t>Two-day outage during a deadline week</t>
        </is>
      </c>
      <c r="I7" s="20" t="inlineStr">
        <is>
          <t>Operations lead</t>
        </is>
      </c>
      <c r="J7" s="20" t="n">
        <v>3</v>
      </c>
      <c r="K7" s="20" t="n">
        <v>1</v>
      </c>
      <c r="L7" s="20" t="n">
        <v>4</v>
      </c>
      <c r="M7" s="20" t="n">
        <v>3</v>
      </c>
      <c r="N7" s="20" t="n">
        <v>3</v>
      </c>
      <c r="O7" s="20" t="n">
        <v>4</v>
      </c>
      <c r="P7" s="20" t="n">
        <v>4</v>
      </c>
      <c r="Q7" s="18">
        <f>IF(D7="","",MAX(K7:P7))</f>
        <v/>
      </c>
      <c r="R7" s="18">
        <f>IF(OR(J7="",Q7=""),"",J7*Q7)</f>
        <v/>
      </c>
      <c r="S7" s="18">
        <f>IF(R7="","",IF(R7&gt;=17,"Critical",IF(R7&gt;=10,"High",IF(R7&gt;=5,"Moderate","Low"))))</f>
        <v/>
      </c>
      <c r="T7" s="20" t="inlineStr">
        <is>
          <t>MFA, role-based access, local emergency copies for critical files, vendor support</t>
        </is>
      </c>
      <c r="U7" s="20" t="inlineStr">
        <is>
          <t>Quarterly access review; last restore exercise [date]</t>
        </is>
      </c>
      <c r="V7" s="20" t="n">
        <v>2</v>
      </c>
      <c r="W7" s="20" t="n">
        <v>3</v>
      </c>
      <c r="X7" s="18">
        <f>IF(OR(V7="",W7=""),"",V7*W7)</f>
        <v/>
      </c>
      <c r="Y7" s="18">
        <f>IF(X7="","",IF(X7&gt;=17,"Critical",IF(X7&gt;=10,"High",IF(X7&gt;=5,"Moderate","Low"))))</f>
        <v/>
      </c>
      <c r="Z7" s="20" t="inlineStr">
        <is>
          <t>Near limit</t>
        </is>
      </c>
      <c r="AA7" s="18">
        <f>IF(D7="","",IF(OR(Z7="Beyond",AND(Z7="Near limit",OR(Y7="Critical",Y7="High"))),"ESCALATE","MONITOR"))</f>
        <v/>
      </c>
      <c r="AB7" s="20" t="inlineStr">
        <is>
          <t>Reduce</t>
        </is>
      </c>
      <c r="AC7" s="21" t="inlineStr">
        <is>
          <t>2026-10-31</t>
        </is>
      </c>
      <c r="AD7" s="20" t="inlineStr">
        <is>
          <t>Example only — validate sources and ratings.</t>
        </is>
      </c>
    </row>
    <row r="8" ht="46" customHeight="1">
      <c r="A8" s="18">
        <f>IF(D8="","","R-"&amp;TEXT(ROW()-6,"000"))</f>
        <v/>
      </c>
      <c r="B8" s="15" t="n"/>
      <c r="C8" s="15" t="n"/>
      <c r="D8" s="15" t="n"/>
      <c r="E8" s="15" t="n"/>
      <c r="F8" s="15" t="n"/>
      <c r="G8" s="15" t="n"/>
      <c r="H8" s="15" t="n"/>
      <c r="I8" s="15" t="n"/>
      <c r="J8" s="15" t="n"/>
      <c r="K8" s="15" t="n"/>
      <c r="L8" s="15" t="n"/>
      <c r="M8" s="15" t="n"/>
      <c r="N8" s="15" t="n"/>
      <c r="O8" s="15" t="n"/>
      <c r="P8" s="15" t="n"/>
      <c r="Q8" s="18">
        <f>IF(D8="","",MAX(K8:P8))</f>
        <v/>
      </c>
      <c r="R8" s="18">
        <f>IF(OR(J8="",Q8=""),"",J8*Q8)</f>
        <v/>
      </c>
      <c r="S8" s="18">
        <f>IF(R8="","",IF(R8&gt;=17,"Critical",IF(R8&gt;=10,"High",IF(R8&gt;=5,"Moderate","Low"))))</f>
        <v/>
      </c>
      <c r="T8" s="15" t="n"/>
      <c r="U8" s="15" t="n"/>
      <c r="V8" s="15" t="n"/>
      <c r="W8" s="15" t="n"/>
      <c r="X8" s="18">
        <f>IF(OR(V8="",W8=""),"",V8*W8)</f>
        <v/>
      </c>
      <c r="Y8" s="18">
        <f>IF(X8="","",IF(X8&gt;=17,"Critical",IF(X8&gt;=10,"High",IF(X8&gt;=5,"Moderate","Low"))))</f>
        <v/>
      </c>
      <c r="Z8" s="15" t="n"/>
      <c r="AA8" s="18">
        <f>IF(D8="","",IF(OR(Z8="Beyond",AND(Z8="Near limit",OR(Y8="Critical",Y8="High"))),"ESCALATE","MONITOR"))</f>
        <v/>
      </c>
      <c r="AB8" s="15" t="n"/>
      <c r="AC8" s="22" t="n"/>
      <c r="AD8" s="15" t="n"/>
    </row>
    <row r="9" ht="46" customHeight="1">
      <c r="A9" s="18">
        <f>IF(D9="","","R-"&amp;TEXT(ROW()-6,"000"))</f>
        <v/>
      </c>
      <c r="B9" s="15" t="n"/>
      <c r="C9" s="15" t="n"/>
      <c r="D9" s="15" t="n"/>
      <c r="E9" s="15" t="n"/>
      <c r="F9" s="15" t="n"/>
      <c r="G9" s="15" t="n"/>
      <c r="H9" s="15" t="n"/>
      <c r="I9" s="15" t="n"/>
      <c r="J9" s="15" t="n"/>
      <c r="K9" s="15" t="n"/>
      <c r="L9" s="15" t="n"/>
      <c r="M9" s="15" t="n"/>
      <c r="N9" s="15" t="n"/>
      <c r="O9" s="15" t="n"/>
      <c r="P9" s="15" t="n"/>
      <c r="Q9" s="18">
        <f>IF(D9="","",MAX(K9:P9))</f>
        <v/>
      </c>
      <c r="R9" s="18">
        <f>IF(OR(J9="",Q9=""),"",J9*Q9)</f>
        <v/>
      </c>
      <c r="S9" s="18">
        <f>IF(R9="","",IF(R9&gt;=17,"Critical",IF(R9&gt;=10,"High",IF(R9&gt;=5,"Moderate","Low"))))</f>
        <v/>
      </c>
      <c r="T9" s="15" t="n"/>
      <c r="U9" s="15" t="n"/>
      <c r="V9" s="15" t="n"/>
      <c r="W9" s="15" t="n"/>
      <c r="X9" s="18">
        <f>IF(OR(V9="",W9=""),"",V9*W9)</f>
        <v/>
      </c>
      <c r="Y9" s="18">
        <f>IF(X9="","",IF(X9&gt;=17,"Critical",IF(X9&gt;=10,"High",IF(X9&gt;=5,"Moderate","Low"))))</f>
        <v/>
      </c>
      <c r="Z9" s="15" t="n"/>
      <c r="AA9" s="18">
        <f>IF(D9="","",IF(OR(Z9="Beyond",AND(Z9="Near limit",OR(Y9="Critical",Y9="High"))),"ESCALATE","MONITOR"))</f>
        <v/>
      </c>
      <c r="AB9" s="15" t="n"/>
      <c r="AC9" s="22" t="n"/>
      <c r="AD9" s="15" t="n"/>
    </row>
    <row r="10" ht="46" customHeight="1">
      <c r="A10" s="18">
        <f>IF(D10="","","R-"&amp;TEXT(ROW()-6,"000"))</f>
        <v/>
      </c>
      <c r="B10" s="15" t="n"/>
      <c r="C10" s="15" t="n"/>
      <c r="D10" s="15" t="n"/>
      <c r="E10" s="15" t="n"/>
      <c r="F10" s="15" t="n"/>
      <c r="G10" s="15" t="n"/>
      <c r="H10" s="15" t="n"/>
      <c r="I10" s="15" t="n"/>
      <c r="J10" s="15" t="n"/>
      <c r="K10" s="15" t="n"/>
      <c r="L10" s="15" t="n"/>
      <c r="M10" s="15" t="n"/>
      <c r="N10" s="15" t="n"/>
      <c r="O10" s="15" t="n"/>
      <c r="P10" s="15" t="n"/>
      <c r="Q10" s="18">
        <f>IF(D10="","",MAX(K10:P10))</f>
        <v/>
      </c>
      <c r="R10" s="18">
        <f>IF(OR(J10="",Q10=""),"",J10*Q10)</f>
        <v/>
      </c>
      <c r="S10" s="18">
        <f>IF(R10="","",IF(R10&gt;=17,"Critical",IF(R10&gt;=10,"High",IF(R10&gt;=5,"Moderate","Low"))))</f>
        <v/>
      </c>
      <c r="T10" s="15" t="n"/>
      <c r="U10" s="15" t="n"/>
      <c r="V10" s="15" t="n"/>
      <c r="W10" s="15" t="n"/>
      <c r="X10" s="18">
        <f>IF(OR(V10="",W10=""),"",V10*W10)</f>
        <v/>
      </c>
      <c r="Y10" s="18">
        <f>IF(X10="","",IF(X10&gt;=17,"Critical",IF(X10&gt;=10,"High",IF(X10&gt;=5,"Moderate","Low"))))</f>
        <v/>
      </c>
      <c r="Z10" s="15" t="n"/>
      <c r="AA10" s="18">
        <f>IF(D10="","",IF(OR(Z10="Beyond",AND(Z10="Near limit",OR(Y10="Critical",Y10="High"))),"ESCALATE","MONITOR"))</f>
        <v/>
      </c>
      <c r="AB10" s="15" t="n"/>
      <c r="AC10" s="22" t="n"/>
      <c r="AD10" s="15" t="n"/>
    </row>
    <row r="11" ht="46" customHeight="1">
      <c r="A11" s="18">
        <f>IF(D11="","","R-"&amp;TEXT(ROW()-6,"000"))</f>
        <v/>
      </c>
      <c r="B11" s="15" t="n"/>
      <c r="C11" s="15" t="n"/>
      <c r="D11" s="15" t="n"/>
      <c r="E11" s="15" t="n"/>
      <c r="F11" s="15" t="n"/>
      <c r="G11" s="15" t="n"/>
      <c r="H11" s="15" t="n"/>
      <c r="I11" s="15" t="n"/>
      <c r="J11" s="15" t="n"/>
      <c r="K11" s="15" t="n"/>
      <c r="L11" s="15" t="n"/>
      <c r="M11" s="15" t="n"/>
      <c r="N11" s="15" t="n"/>
      <c r="O11" s="15" t="n"/>
      <c r="P11" s="15" t="n"/>
      <c r="Q11" s="18">
        <f>IF(D11="","",MAX(K11:P11))</f>
        <v/>
      </c>
      <c r="R11" s="18">
        <f>IF(OR(J11="",Q11=""),"",J11*Q11)</f>
        <v/>
      </c>
      <c r="S11" s="18">
        <f>IF(R11="","",IF(R11&gt;=17,"Critical",IF(R11&gt;=10,"High",IF(R11&gt;=5,"Moderate","Low"))))</f>
        <v/>
      </c>
      <c r="T11" s="15" t="n"/>
      <c r="U11" s="15" t="n"/>
      <c r="V11" s="15" t="n"/>
      <c r="W11" s="15" t="n"/>
      <c r="X11" s="18">
        <f>IF(OR(V11="",W11=""),"",V11*W11)</f>
        <v/>
      </c>
      <c r="Y11" s="18">
        <f>IF(X11="","",IF(X11&gt;=17,"Critical",IF(X11&gt;=10,"High",IF(X11&gt;=5,"Moderate","Low"))))</f>
        <v/>
      </c>
      <c r="Z11" s="15" t="n"/>
      <c r="AA11" s="18">
        <f>IF(D11="","",IF(OR(Z11="Beyond",AND(Z11="Near limit",OR(Y11="Critical",Y11="High"))),"ESCALATE","MONITOR"))</f>
        <v/>
      </c>
      <c r="AB11" s="15" t="n"/>
      <c r="AC11" s="22" t="n"/>
      <c r="AD11" s="15" t="n"/>
    </row>
    <row r="12" ht="46" customHeight="1">
      <c r="A12" s="18">
        <f>IF(D12="","","R-"&amp;TEXT(ROW()-6,"000"))</f>
        <v/>
      </c>
      <c r="B12" s="15" t="n"/>
      <c r="C12" s="15" t="n"/>
      <c r="D12" s="15" t="n"/>
      <c r="E12" s="15" t="n"/>
      <c r="F12" s="15" t="n"/>
      <c r="G12" s="15" t="n"/>
      <c r="H12" s="15" t="n"/>
      <c r="I12" s="15" t="n"/>
      <c r="J12" s="15" t="n"/>
      <c r="K12" s="15" t="n"/>
      <c r="L12" s="15" t="n"/>
      <c r="M12" s="15" t="n"/>
      <c r="N12" s="15" t="n"/>
      <c r="O12" s="15" t="n"/>
      <c r="P12" s="15" t="n"/>
      <c r="Q12" s="18">
        <f>IF(D12="","",MAX(K12:P12))</f>
        <v/>
      </c>
      <c r="R12" s="18">
        <f>IF(OR(J12="",Q12=""),"",J12*Q12)</f>
        <v/>
      </c>
      <c r="S12" s="18">
        <f>IF(R12="","",IF(R12&gt;=17,"Critical",IF(R12&gt;=10,"High",IF(R12&gt;=5,"Moderate","Low"))))</f>
        <v/>
      </c>
      <c r="T12" s="15" t="n"/>
      <c r="U12" s="15" t="n"/>
      <c r="V12" s="15" t="n"/>
      <c r="W12" s="15" t="n"/>
      <c r="X12" s="18">
        <f>IF(OR(V12="",W12=""),"",V12*W12)</f>
        <v/>
      </c>
      <c r="Y12" s="18">
        <f>IF(X12="","",IF(X12&gt;=17,"Critical",IF(X12&gt;=10,"High",IF(X12&gt;=5,"Moderate","Low"))))</f>
        <v/>
      </c>
      <c r="Z12" s="15" t="n"/>
      <c r="AA12" s="18">
        <f>IF(D12="","",IF(OR(Z12="Beyond",AND(Z12="Near limit",OR(Y12="Critical",Y12="High"))),"ESCALATE","MONITOR"))</f>
        <v/>
      </c>
      <c r="AB12" s="15" t="n"/>
      <c r="AC12" s="22" t="n"/>
      <c r="AD12" s="15" t="n"/>
    </row>
    <row r="13" ht="46" customHeight="1">
      <c r="A13" s="18">
        <f>IF(D13="","","R-"&amp;TEXT(ROW()-6,"000"))</f>
        <v/>
      </c>
      <c r="B13" s="15" t="n"/>
      <c r="C13" s="15" t="n"/>
      <c r="D13" s="15" t="n"/>
      <c r="E13" s="15" t="n"/>
      <c r="F13" s="15" t="n"/>
      <c r="G13" s="15" t="n"/>
      <c r="H13" s="15" t="n"/>
      <c r="I13" s="15" t="n"/>
      <c r="J13" s="15" t="n"/>
      <c r="K13" s="15" t="n"/>
      <c r="L13" s="15" t="n"/>
      <c r="M13" s="15" t="n"/>
      <c r="N13" s="15" t="n"/>
      <c r="O13" s="15" t="n"/>
      <c r="P13" s="15" t="n"/>
      <c r="Q13" s="18">
        <f>IF(D13="","",MAX(K13:P13))</f>
        <v/>
      </c>
      <c r="R13" s="18">
        <f>IF(OR(J13="",Q13=""),"",J13*Q13)</f>
        <v/>
      </c>
      <c r="S13" s="18">
        <f>IF(R13="","",IF(R13&gt;=17,"Critical",IF(R13&gt;=10,"High",IF(R13&gt;=5,"Moderate","Low"))))</f>
        <v/>
      </c>
      <c r="T13" s="15" t="n"/>
      <c r="U13" s="15" t="n"/>
      <c r="V13" s="15" t="n"/>
      <c r="W13" s="15" t="n"/>
      <c r="X13" s="18">
        <f>IF(OR(V13="",W13=""),"",V13*W13)</f>
        <v/>
      </c>
      <c r="Y13" s="18">
        <f>IF(X13="","",IF(X13&gt;=17,"Critical",IF(X13&gt;=10,"High",IF(X13&gt;=5,"Moderate","Low"))))</f>
        <v/>
      </c>
      <c r="Z13" s="15" t="n"/>
      <c r="AA13" s="18">
        <f>IF(D13="","",IF(OR(Z13="Beyond",AND(Z13="Near limit",OR(Y13="Critical",Y13="High"))),"ESCALATE","MONITOR"))</f>
        <v/>
      </c>
      <c r="AB13" s="15" t="n"/>
      <c r="AC13" s="22" t="n"/>
      <c r="AD13" s="15" t="n"/>
    </row>
    <row r="14" ht="46" customHeight="1">
      <c r="A14" s="18">
        <f>IF(D14="","","R-"&amp;TEXT(ROW()-6,"000"))</f>
        <v/>
      </c>
      <c r="B14" s="15" t="n"/>
      <c r="C14" s="15" t="n"/>
      <c r="D14" s="15" t="n"/>
      <c r="E14" s="15" t="n"/>
      <c r="F14" s="15" t="n"/>
      <c r="G14" s="15" t="n"/>
      <c r="H14" s="15" t="n"/>
      <c r="I14" s="15" t="n"/>
      <c r="J14" s="15" t="n"/>
      <c r="K14" s="15" t="n"/>
      <c r="L14" s="15" t="n"/>
      <c r="M14" s="15" t="n"/>
      <c r="N14" s="15" t="n"/>
      <c r="O14" s="15" t="n"/>
      <c r="P14" s="15" t="n"/>
      <c r="Q14" s="18">
        <f>IF(D14="","",MAX(K14:P14))</f>
        <v/>
      </c>
      <c r="R14" s="18">
        <f>IF(OR(J14="",Q14=""),"",J14*Q14)</f>
        <v/>
      </c>
      <c r="S14" s="18">
        <f>IF(R14="","",IF(R14&gt;=17,"Critical",IF(R14&gt;=10,"High",IF(R14&gt;=5,"Moderate","Low"))))</f>
        <v/>
      </c>
      <c r="T14" s="15" t="n"/>
      <c r="U14" s="15" t="n"/>
      <c r="V14" s="15" t="n"/>
      <c r="W14" s="15" t="n"/>
      <c r="X14" s="18">
        <f>IF(OR(V14="",W14=""),"",V14*W14)</f>
        <v/>
      </c>
      <c r="Y14" s="18">
        <f>IF(X14="","",IF(X14&gt;=17,"Critical",IF(X14&gt;=10,"High",IF(X14&gt;=5,"Moderate","Low"))))</f>
        <v/>
      </c>
      <c r="Z14" s="15" t="n"/>
      <c r="AA14" s="18">
        <f>IF(D14="","",IF(OR(Z14="Beyond",AND(Z14="Near limit",OR(Y14="Critical",Y14="High"))),"ESCALATE","MONITOR"))</f>
        <v/>
      </c>
      <c r="AB14" s="15" t="n"/>
      <c r="AC14" s="22" t="n"/>
      <c r="AD14" s="15" t="n"/>
    </row>
    <row r="15" ht="46" customHeight="1">
      <c r="A15" s="18">
        <f>IF(D15="","","R-"&amp;TEXT(ROW()-6,"000"))</f>
        <v/>
      </c>
      <c r="B15" s="15" t="n"/>
      <c r="C15" s="15" t="n"/>
      <c r="D15" s="15" t="n"/>
      <c r="E15" s="15" t="n"/>
      <c r="F15" s="15" t="n"/>
      <c r="G15" s="15" t="n"/>
      <c r="H15" s="15" t="n"/>
      <c r="I15" s="15" t="n"/>
      <c r="J15" s="15" t="n"/>
      <c r="K15" s="15" t="n"/>
      <c r="L15" s="15" t="n"/>
      <c r="M15" s="15" t="n"/>
      <c r="N15" s="15" t="n"/>
      <c r="O15" s="15" t="n"/>
      <c r="P15" s="15" t="n"/>
      <c r="Q15" s="18">
        <f>IF(D15="","",MAX(K15:P15))</f>
        <v/>
      </c>
      <c r="R15" s="18">
        <f>IF(OR(J15="",Q15=""),"",J15*Q15)</f>
        <v/>
      </c>
      <c r="S15" s="18">
        <f>IF(R15="","",IF(R15&gt;=17,"Critical",IF(R15&gt;=10,"High",IF(R15&gt;=5,"Moderate","Low"))))</f>
        <v/>
      </c>
      <c r="T15" s="15" t="n"/>
      <c r="U15" s="15" t="n"/>
      <c r="V15" s="15" t="n"/>
      <c r="W15" s="15" t="n"/>
      <c r="X15" s="18">
        <f>IF(OR(V15="",W15=""),"",V15*W15)</f>
        <v/>
      </c>
      <c r="Y15" s="18">
        <f>IF(X15="","",IF(X15&gt;=17,"Critical",IF(X15&gt;=10,"High",IF(X15&gt;=5,"Moderate","Low"))))</f>
        <v/>
      </c>
      <c r="Z15" s="15" t="n"/>
      <c r="AA15" s="18">
        <f>IF(D15="","",IF(OR(Z15="Beyond",AND(Z15="Near limit",OR(Y15="Critical",Y15="High"))),"ESCALATE","MONITOR"))</f>
        <v/>
      </c>
      <c r="AB15" s="15" t="n"/>
      <c r="AC15" s="22" t="n"/>
      <c r="AD15" s="15" t="n"/>
    </row>
    <row r="16" ht="46" customHeight="1">
      <c r="A16" s="18">
        <f>IF(D16="","","R-"&amp;TEXT(ROW()-6,"000"))</f>
        <v/>
      </c>
      <c r="B16" s="15" t="n"/>
      <c r="C16" s="15" t="n"/>
      <c r="D16" s="15" t="n"/>
      <c r="E16" s="15" t="n"/>
      <c r="F16" s="15" t="n"/>
      <c r="G16" s="15" t="n"/>
      <c r="H16" s="15" t="n"/>
      <c r="I16" s="15" t="n"/>
      <c r="J16" s="15" t="n"/>
      <c r="K16" s="15" t="n"/>
      <c r="L16" s="15" t="n"/>
      <c r="M16" s="15" t="n"/>
      <c r="N16" s="15" t="n"/>
      <c r="O16" s="15" t="n"/>
      <c r="P16" s="15" t="n"/>
      <c r="Q16" s="18">
        <f>IF(D16="","",MAX(K16:P16))</f>
        <v/>
      </c>
      <c r="R16" s="18">
        <f>IF(OR(J16="",Q16=""),"",J16*Q16)</f>
        <v/>
      </c>
      <c r="S16" s="18">
        <f>IF(R16="","",IF(R16&gt;=17,"Critical",IF(R16&gt;=10,"High",IF(R16&gt;=5,"Moderate","Low"))))</f>
        <v/>
      </c>
      <c r="T16" s="15" t="n"/>
      <c r="U16" s="15" t="n"/>
      <c r="V16" s="15" t="n"/>
      <c r="W16" s="15" t="n"/>
      <c r="X16" s="18">
        <f>IF(OR(V16="",W16=""),"",V16*W16)</f>
        <v/>
      </c>
      <c r="Y16" s="18">
        <f>IF(X16="","",IF(X16&gt;=17,"Critical",IF(X16&gt;=10,"High",IF(X16&gt;=5,"Moderate","Low"))))</f>
        <v/>
      </c>
      <c r="Z16" s="15" t="n"/>
      <c r="AA16" s="18">
        <f>IF(D16="","",IF(OR(Z16="Beyond",AND(Z16="Near limit",OR(Y16="Critical",Y16="High"))),"ESCALATE","MONITOR"))</f>
        <v/>
      </c>
      <c r="AB16" s="15" t="n"/>
      <c r="AC16" s="22" t="n"/>
      <c r="AD16" s="15" t="n"/>
    </row>
    <row r="17" ht="46" customHeight="1">
      <c r="A17" s="18">
        <f>IF(D17="","","R-"&amp;TEXT(ROW()-6,"000"))</f>
        <v/>
      </c>
      <c r="B17" s="15" t="n"/>
      <c r="C17" s="15" t="n"/>
      <c r="D17" s="15" t="n"/>
      <c r="E17" s="15" t="n"/>
      <c r="F17" s="15" t="n"/>
      <c r="G17" s="15" t="n"/>
      <c r="H17" s="15" t="n"/>
      <c r="I17" s="15" t="n"/>
      <c r="J17" s="15" t="n"/>
      <c r="K17" s="15" t="n"/>
      <c r="L17" s="15" t="n"/>
      <c r="M17" s="15" t="n"/>
      <c r="N17" s="15" t="n"/>
      <c r="O17" s="15" t="n"/>
      <c r="P17" s="15" t="n"/>
      <c r="Q17" s="18">
        <f>IF(D17="","",MAX(K17:P17))</f>
        <v/>
      </c>
      <c r="R17" s="18">
        <f>IF(OR(J17="",Q17=""),"",J17*Q17)</f>
        <v/>
      </c>
      <c r="S17" s="18">
        <f>IF(R17="","",IF(R17&gt;=17,"Critical",IF(R17&gt;=10,"High",IF(R17&gt;=5,"Moderate","Low"))))</f>
        <v/>
      </c>
      <c r="T17" s="15" t="n"/>
      <c r="U17" s="15" t="n"/>
      <c r="V17" s="15" t="n"/>
      <c r="W17" s="15" t="n"/>
      <c r="X17" s="18">
        <f>IF(OR(V17="",W17=""),"",V17*W17)</f>
        <v/>
      </c>
      <c r="Y17" s="18">
        <f>IF(X17="","",IF(X17&gt;=17,"Critical",IF(X17&gt;=10,"High",IF(X17&gt;=5,"Moderate","Low"))))</f>
        <v/>
      </c>
      <c r="Z17" s="15" t="n"/>
      <c r="AA17" s="18">
        <f>IF(D17="","",IF(OR(Z17="Beyond",AND(Z17="Near limit",OR(Y17="Critical",Y17="High"))),"ESCALATE","MONITOR"))</f>
        <v/>
      </c>
      <c r="AB17" s="15" t="n"/>
      <c r="AC17" s="22" t="n"/>
      <c r="AD17" s="15" t="n"/>
    </row>
    <row r="18" ht="46" customHeight="1">
      <c r="A18" s="18">
        <f>IF(D18="","","R-"&amp;TEXT(ROW()-6,"000"))</f>
        <v/>
      </c>
      <c r="B18" s="15" t="n"/>
      <c r="C18" s="15" t="n"/>
      <c r="D18" s="15" t="n"/>
      <c r="E18" s="15" t="n"/>
      <c r="F18" s="15" t="n"/>
      <c r="G18" s="15" t="n"/>
      <c r="H18" s="15" t="n"/>
      <c r="I18" s="15" t="n"/>
      <c r="J18" s="15" t="n"/>
      <c r="K18" s="15" t="n"/>
      <c r="L18" s="15" t="n"/>
      <c r="M18" s="15" t="n"/>
      <c r="N18" s="15" t="n"/>
      <c r="O18" s="15" t="n"/>
      <c r="P18" s="15" t="n"/>
      <c r="Q18" s="18">
        <f>IF(D18="","",MAX(K18:P18))</f>
        <v/>
      </c>
      <c r="R18" s="18">
        <f>IF(OR(J18="",Q18=""),"",J18*Q18)</f>
        <v/>
      </c>
      <c r="S18" s="18">
        <f>IF(R18="","",IF(R18&gt;=17,"Critical",IF(R18&gt;=10,"High",IF(R18&gt;=5,"Moderate","Low"))))</f>
        <v/>
      </c>
      <c r="T18" s="15" t="n"/>
      <c r="U18" s="15" t="n"/>
      <c r="V18" s="15" t="n"/>
      <c r="W18" s="15" t="n"/>
      <c r="X18" s="18">
        <f>IF(OR(V18="",W18=""),"",V18*W18)</f>
        <v/>
      </c>
      <c r="Y18" s="18">
        <f>IF(X18="","",IF(X18&gt;=17,"Critical",IF(X18&gt;=10,"High",IF(X18&gt;=5,"Moderate","Low"))))</f>
        <v/>
      </c>
      <c r="Z18" s="15" t="n"/>
      <c r="AA18" s="18">
        <f>IF(D18="","",IF(OR(Z18="Beyond",AND(Z18="Near limit",OR(Y18="Critical",Y18="High"))),"ESCALATE","MONITOR"))</f>
        <v/>
      </c>
      <c r="AB18" s="15" t="n"/>
      <c r="AC18" s="22" t="n"/>
      <c r="AD18" s="15" t="n"/>
    </row>
    <row r="19" ht="46" customHeight="1">
      <c r="A19" s="18">
        <f>IF(D19="","","R-"&amp;TEXT(ROW()-6,"000"))</f>
        <v/>
      </c>
      <c r="B19" s="15" t="n"/>
      <c r="C19" s="15" t="n"/>
      <c r="D19" s="15" t="n"/>
      <c r="E19" s="15" t="n"/>
      <c r="F19" s="15" t="n"/>
      <c r="G19" s="15" t="n"/>
      <c r="H19" s="15" t="n"/>
      <c r="I19" s="15" t="n"/>
      <c r="J19" s="15" t="n"/>
      <c r="K19" s="15" t="n"/>
      <c r="L19" s="15" t="n"/>
      <c r="M19" s="15" t="n"/>
      <c r="N19" s="15" t="n"/>
      <c r="O19" s="15" t="n"/>
      <c r="P19" s="15" t="n"/>
      <c r="Q19" s="18">
        <f>IF(D19="","",MAX(K19:P19))</f>
        <v/>
      </c>
      <c r="R19" s="18">
        <f>IF(OR(J19="",Q19=""),"",J19*Q19)</f>
        <v/>
      </c>
      <c r="S19" s="18">
        <f>IF(R19="","",IF(R19&gt;=17,"Critical",IF(R19&gt;=10,"High",IF(R19&gt;=5,"Moderate","Low"))))</f>
        <v/>
      </c>
      <c r="T19" s="15" t="n"/>
      <c r="U19" s="15" t="n"/>
      <c r="V19" s="15" t="n"/>
      <c r="W19" s="15" t="n"/>
      <c r="X19" s="18">
        <f>IF(OR(V19="",W19=""),"",V19*W19)</f>
        <v/>
      </c>
      <c r="Y19" s="18">
        <f>IF(X19="","",IF(X19&gt;=17,"Critical",IF(X19&gt;=10,"High",IF(X19&gt;=5,"Moderate","Low"))))</f>
        <v/>
      </c>
      <c r="Z19" s="15" t="n"/>
      <c r="AA19" s="18">
        <f>IF(D19="","",IF(OR(Z19="Beyond",AND(Z19="Near limit",OR(Y19="Critical",Y19="High"))),"ESCALATE","MONITOR"))</f>
        <v/>
      </c>
      <c r="AB19" s="15" t="n"/>
      <c r="AC19" s="22" t="n"/>
      <c r="AD19" s="15" t="n"/>
    </row>
    <row r="20" ht="46" customHeight="1">
      <c r="A20" s="18">
        <f>IF(D20="","","R-"&amp;TEXT(ROW()-6,"000"))</f>
        <v/>
      </c>
      <c r="B20" s="15" t="n"/>
      <c r="C20" s="15" t="n"/>
      <c r="D20" s="15" t="n"/>
      <c r="E20" s="15" t="n"/>
      <c r="F20" s="15" t="n"/>
      <c r="G20" s="15" t="n"/>
      <c r="H20" s="15" t="n"/>
      <c r="I20" s="15" t="n"/>
      <c r="J20" s="15" t="n"/>
      <c r="K20" s="15" t="n"/>
      <c r="L20" s="15" t="n"/>
      <c r="M20" s="15" t="n"/>
      <c r="N20" s="15" t="n"/>
      <c r="O20" s="15" t="n"/>
      <c r="P20" s="15" t="n"/>
      <c r="Q20" s="18">
        <f>IF(D20="","",MAX(K20:P20))</f>
        <v/>
      </c>
      <c r="R20" s="18">
        <f>IF(OR(J20="",Q20=""),"",J20*Q20)</f>
        <v/>
      </c>
      <c r="S20" s="18">
        <f>IF(R20="","",IF(R20&gt;=17,"Critical",IF(R20&gt;=10,"High",IF(R20&gt;=5,"Moderate","Low"))))</f>
        <v/>
      </c>
      <c r="T20" s="15" t="n"/>
      <c r="U20" s="15" t="n"/>
      <c r="V20" s="15" t="n"/>
      <c r="W20" s="15" t="n"/>
      <c r="X20" s="18">
        <f>IF(OR(V20="",W20=""),"",V20*W20)</f>
        <v/>
      </c>
      <c r="Y20" s="18">
        <f>IF(X20="","",IF(X20&gt;=17,"Critical",IF(X20&gt;=10,"High",IF(X20&gt;=5,"Moderate","Low"))))</f>
        <v/>
      </c>
      <c r="Z20" s="15" t="n"/>
      <c r="AA20" s="18">
        <f>IF(D20="","",IF(OR(Z20="Beyond",AND(Z20="Near limit",OR(Y20="Critical",Y20="High"))),"ESCALATE","MONITOR"))</f>
        <v/>
      </c>
      <c r="AB20" s="15" t="n"/>
      <c r="AC20" s="22" t="n"/>
      <c r="AD20" s="15" t="n"/>
    </row>
    <row r="21" ht="46" customHeight="1">
      <c r="A21" s="18">
        <f>IF(D21="","","R-"&amp;TEXT(ROW()-6,"000"))</f>
        <v/>
      </c>
      <c r="B21" s="15" t="n"/>
      <c r="C21" s="15" t="n"/>
      <c r="D21" s="15" t="n"/>
      <c r="E21" s="15" t="n"/>
      <c r="F21" s="15" t="n"/>
      <c r="G21" s="15" t="n"/>
      <c r="H21" s="15" t="n"/>
      <c r="I21" s="15" t="n"/>
      <c r="J21" s="15" t="n"/>
      <c r="K21" s="15" t="n"/>
      <c r="L21" s="15" t="n"/>
      <c r="M21" s="15" t="n"/>
      <c r="N21" s="15" t="n"/>
      <c r="O21" s="15" t="n"/>
      <c r="P21" s="15" t="n"/>
      <c r="Q21" s="18">
        <f>IF(D21="","",MAX(K21:P21))</f>
        <v/>
      </c>
      <c r="R21" s="18">
        <f>IF(OR(J21="",Q21=""),"",J21*Q21)</f>
        <v/>
      </c>
      <c r="S21" s="18">
        <f>IF(R21="","",IF(R21&gt;=17,"Critical",IF(R21&gt;=10,"High",IF(R21&gt;=5,"Moderate","Low"))))</f>
        <v/>
      </c>
      <c r="T21" s="15" t="n"/>
      <c r="U21" s="15" t="n"/>
      <c r="V21" s="15" t="n"/>
      <c r="W21" s="15" t="n"/>
      <c r="X21" s="18">
        <f>IF(OR(V21="",W21=""),"",V21*W21)</f>
        <v/>
      </c>
      <c r="Y21" s="18">
        <f>IF(X21="","",IF(X21&gt;=17,"Critical",IF(X21&gt;=10,"High",IF(X21&gt;=5,"Moderate","Low"))))</f>
        <v/>
      </c>
      <c r="Z21" s="15" t="n"/>
      <c r="AA21" s="18">
        <f>IF(D21="","",IF(OR(Z21="Beyond",AND(Z21="Near limit",OR(Y21="Critical",Y21="High"))),"ESCALATE","MONITOR"))</f>
        <v/>
      </c>
      <c r="AB21" s="15" t="n"/>
      <c r="AC21" s="22" t="n"/>
      <c r="AD21" s="15" t="n"/>
    </row>
    <row r="22" ht="46" customHeight="1">
      <c r="A22" s="18">
        <f>IF(D22="","","R-"&amp;TEXT(ROW()-6,"000"))</f>
        <v/>
      </c>
      <c r="B22" s="15" t="n"/>
      <c r="C22" s="15" t="n"/>
      <c r="D22" s="15" t="n"/>
      <c r="E22" s="15" t="n"/>
      <c r="F22" s="15" t="n"/>
      <c r="G22" s="15" t="n"/>
      <c r="H22" s="15" t="n"/>
      <c r="I22" s="15" t="n"/>
      <c r="J22" s="15" t="n"/>
      <c r="K22" s="15" t="n"/>
      <c r="L22" s="15" t="n"/>
      <c r="M22" s="15" t="n"/>
      <c r="N22" s="15" t="n"/>
      <c r="O22" s="15" t="n"/>
      <c r="P22" s="15" t="n"/>
      <c r="Q22" s="18">
        <f>IF(D22="","",MAX(K22:P22))</f>
        <v/>
      </c>
      <c r="R22" s="18">
        <f>IF(OR(J22="",Q22=""),"",J22*Q22)</f>
        <v/>
      </c>
      <c r="S22" s="18">
        <f>IF(R22="","",IF(R22&gt;=17,"Critical",IF(R22&gt;=10,"High",IF(R22&gt;=5,"Moderate","Low"))))</f>
        <v/>
      </c>
      <c r="T22" s="15" t="n"/>
      <c r="U22" s="15" t="n"/>
      <c r="V22" s="15" t="n"/>
      <c r="W22" s="15" t="n"/>
      <c r="X22" s="18">
        <f>IF(OR(V22="",W22=""),"",V22*W22)</f>
        <v/>
      </c>
      <c r="Y22" s="18">
        <f>IF(X22="","",IF(X22&gt;=17,"Critical",IF(X22&gt;=10,"High",IF(X22&gt;=5,"Moderate","Low"))))</f>
        <v/>
      </c>
      <c r="Z22" s="15" t="n"/>
      <c r="AA22" s="18">
        <f>IF(D22="","",IF(OR(Z22="Beyond",AND(Z22="Near limit",OR(Y22="Critical",Y22="High"))),"ESCALATE","MONITOR"))</f>
        <v/>
      </c>
      <c r="AB22" s="15" t="n"/>
      <c r="AC22" s="22" t="n"/>
      <c r="AD22" s="15" t="n"/>
    </row>
    <row r="23" ht="46" customHeight="1">
      <c r="A23" s="18">
        <f>IF(D23="","","R-"&amp;TEXT(ROW()-6,"000"))</f>
        <v/>
      </c>
      <c r="B23" s="15" t="n"/>
      <c r="C23" s="15" t="n"/>
      <c r="D23" s="15" t="n"/>
      <c r="E23" s="15" t="n"/>
      <c r="F23" s="15" t="n"/>
      <c r="G23" s="15" t="n"/>
      <c r="H23" s="15" t="n"/>
      <c r="I23" s="15" t="n"/>
      <c r="J23" s="15" t="n"/>
      <c r="K23" s="15" t="n"/>
      <c r="L23" s="15" t="n"/>
      <c r="M23" s="15" t="n"/>
      <c r="N23" s="15" t="n"/>
      <c r="O23" s="15" t="n"/>
      <c r="P23" s="15" t="n"/>
      <c r="Q23" s="18">
        <f>IF(D23="","",MAX(K23:P23))</f>
        <v/>
      </c>
      <c r="R23" s="18">
        <f>IF(OR(J23="",Q23=""),"",J23*Q23)</f>
        <v/>
      </c>
      <c r="S23" s="18">
        <f>IF(R23="","",IF(R23&gt;=17,"Critical",IF(R23&gt;=10,"High",IF(R23&gt;=5,"Moderate","Low"))))</f>
        <v/>
      </c>
      <c r="T23" s="15" t="n"/>
      <c r="U23" s="15" t="n"/>
      <c r="V23" s="15" t="n"/>
      <c r="W23" s="15" t="n"/>
      <c r="X23" s="18">
        <f>IF(OR(V23="",W23=""),"",V23*W23)</f>
        <v/>
      </c>
      <c r="Y23" s="18">
        <f>IF(X23="","",IF(X23&gt;=17,"Critical",IF(X23&gt;=10,"High",IF(X23&gt;=5,"Moderate","Low"))))</f>
        <v/>
      </c>
      <c r="Z23" s="15" t="n"/>
      <c r="AA23" s="18">
        <f>IF(D23="","",IF(OR(Z23="Beyond",AND(Z23="Near limit",OR(Y23="Critical",Y23="High"))),"ESCALATE","MONITOR"))</f>
        <v/>
      </c>
      <c r="AB23" s="15" t="n"/>
      <c r="AC23" s="22" t="n"/>
      <c r="AD23" s="15" t="n"/>
    </row>
    <row r="24" ht="46" customHeight="1">
      <c r="A24" s="18">
        <f>IF(D24="","","R-"&amp;TEXT(ROW()-6,"000"))</f>
        <v/>
      </c>
      <c r="B24" s="15" t="n"/>
      <c r="C24" s="15" t="n"/>
      <c r="D24" s="15" t="n"/>
      <c r="E24" s="15" t="n"/>
      <c r="F24" s="15" t="n"/>
      <c r="G24" s="15" t="n"/>
      <c r="H24" s="15" t="n"/>
      <c r="I24" s="15" t="n"/>
      <c r="J24" s="15" t="n"/>
      <c r="K24" s="15" t="n"/>
      <c r="L24" s="15" t="n"/>
      <c r="M24" s="15" t="n"/>
      <c r="N24" s="15" t="n"/>
      <c r="O24" s="15" t="n"/>
      <c r="P24" s="15" t="n"/>
      <c r="Q24" s="18">
        <f>IF(D24="","",MAX(K24:P24))</f>
        <v/>
      </c>
      <c r="R24" s="18">
        <f>IF(OR(J24="",Q24=""),"",J24*Q24)</f>
        <v/>
      </c>
      <c r="S24" s="18">
        <f>IF(R24="","",IF(R24&gt;=17,"Critical",IF(R24&gt;=10,"High",IF(R24&gt;=5,"Moderate","Low"))))</f>
        <v/>
      </c>
      <c r="T24" s="15" t="n"/>
      <c r="U24" s="15" t="n"/>
      <c r="V24" s="15" t="n"/>
      <c r="W24" s="15" t="n"/>
      <c r="X24" s="18">
        <f>IF(OR(V24="",W24=""),"",V24*W24)</f>
        <v/>
      </c>
      <c r="Y24" s="18">
        <f>IF(X24="","",IF(X24&gt;=17,"Critical",IF(X24&gt;=10,"High",IF(X24&gt;=5,"Moderate","Low"))))</f>
        <v/>
      </c>
      <c r="Z24" s="15" t="n"/>
      <c r="AA24" s="18">
        <f>IF(D24="","",IF(OR(Z24="Beyond",AND(Z24="Near limit",OR(Y24="Critical",Y24="High"))),"ESCALATE","MONITOR"))</f>
        <v/>
      </c>
      <c r="AB24" s="15" t="n"/>
      <c r="AC24" s="22" t="n"/>
      <c r="AD24" s="15" t="n"/>
    </row>
    <row r="25" ht="46" customHeight="1">
      <c r="A25" s="18">
        <f>IF(D25="","","R-"&amp;TEXT(ROW()-6,"000"))</f>
        <v/>
      </c>
      <c r="B25" s="15" t="n"/>
      <c r="C25" s="15" t="n"/>
      <c r="D25" s="15" t="n"/>
      <c r="E25" s="15" t="n"/>
      <c r="F25" s="15" t="n"/>
      <c r="G25" s="15" t="n"/>
      <c r="H25" s="15" t="n"/>
      <c r="I25" s="15" t="n"/>
      <c r="J25" s="15" t="n"/>
      <c r="K25" s="15" t="n"/>
      <c r="L25" s="15" t="n"/>
      <c r="M25" s="15" t="n"/>
      <c r="N25" s="15" t="n"/>
      <c r="O25" s="15" t="n"/>
      <c r="P25" s="15" t="n"/>
      <c r="Q25" s="18">
        <f>IF(D25="","",MAX(K25:P25))</f>
        <v/>
      </c>
      <c r="R25" s="18">
        <f>IF(OR(J25="",Q25=""),"",J25*Q25)</f>
        <v/>
      </c>
      <c r="S25" s="18">
        <f>IF(R25="","",IF(R25&gt;=17,"Critical",IF(R25&gt;=10,"High",IF(R25&gt;=5,"Moderate","Low"))))</f>
        <v/>
      </c>
      <c r="T25" s="15" t="n"/>
      <c r="U25" s="15" t="n"/>
      <c r="V25" s="15" t="n"/>
      <c r="W25" s="15" t="n"/>
      <c r="X25" s="18">
        <f>IF(OR(V25="",W25=""),"",V25*W25)</f>
        <v/>
      </c>
      <c r="Y25" s="18">
        <f>IF(X25="","",IF(X25&gt;=17,"Critical",IF(X25&gt;=10,"High",IF(X25&gt;=5,"Moderate","Low"))))</f>
        <v/>
      </c>
      <c r="Z25" s="15" t="n"/>
      <c r="AA25" s="18">
        <f>IF(D25="","",IF(OR(Z25="Beyond",AND(Z25="Near limit",OR(Y25="Critical",Y25="High"))),"ESCALATE","MONITOR"))</f>
        <v/>
      </c>
      <c r="AB25" s="15" t="n"/>
      <c r="AC25" s="22" t="n"/>
      <c r="AD25" s="15" t="n"/>
    </row>
    <row r="26" ht="46" customHeight="1">
      <c r="A26" s="18">
        <f>IF(D26="","","R-"&amp;TEXT(ROW()-6,"000"))</f>
        <v/>
      </c>
      <c r="B26" s="15" t="n"/>
      <c r="C26" s="15" t="n"/>
      <c r="D26" s="15" t="n"/>
      <c r="E26" s="15" t="n"/>
      <c r="F26" s="15" t="n"/>
      <c r="G26" s="15" t="n"/>
      <c r="H26" s="15" t="n"/>
      <c r="I26" s="15" t="n"/>
      <c r="J26" s="15" t="n"/>
      <c r="K26" s="15" t="n"/>
      <c r="L26" s="15" t="n"/>
      <c r="M26" s="15" t="n"/>
      <c r="N26" s="15" t="n"/>
      <c r="O26" s="15" t="n"/>
      <c r="P26" s="15" t="n"/>
      <c r="Q26" s="18">
        <f>IF(D26="","",MAX(K26:P26))</f>
        <v/>
      </c>
      <c r="R26" s="18">
        <f>IF(OR(J26="",Q26=""),"",J26*Q26)</f>
        <v/>
      </c>
      <c r="S26" s="18">
        <f>IF(R26="","",IF(R26&gt;=17,"Critical",IF(R26&gt;=10,"High",IF(R26&gt;=5,"Moderate","Low"))))</f>
        <v/>
      </c>
      <c r="T26" s="15" t="n"/>
      <c r="U26" s="15" t="n"/>
      <c r="V26" s="15" t="n"/>
      <c r="W26" s="15" t="n"/>
      <c r="X26" s="18">
        <f>IF(OR(V26="",W26=""),"",V26*W26)</f>
        <v/>
      </c>
      <c r="Y26" s="18">
        <f>IF(X26="","",IF(X26&gt;=17,"Critical",IF(X26&gt;=10,"High",IF(X26&gt;=5,"Moderate","Low"))))</f>
        <v/>
      </c>
      <c r="Z26" s="15" t="n"/>
      <c r="AA26" s="18">
        <f>IF(D26="","",IF(OR(Z26="Beyond",AND(Z26="Near limit",OR(Y26="Critical",Y26="High"))),"ESCALATE","MONITOR"))</f>
        <v/>
      </c>
      <c r="AB26" s="15" t="n"/>
      <c r="AC26" s="22" t="n"/>
      <c r="AD26" s="15" t="n"/>
    </row>
    <row r="27" ht="46" customHeight="1">
      <c r="A27" s="18">
        <f>IF(D27="","","R-"&amp;TEXT(ROW()-6,"000"))</f>
        <v/>
      </c>
      <c r="B27" s="15" t="n"/>
      <c r="C27" s="15" t="n"/>
      <c r="D27" s="15" t="n"/>
      <c r="E27" s="15" t="n"/>
      <c r="F27" s="15" t="n"/>
      <c r="G27" s="15" t="n"/>
      <c r="H27" s="15" t="n"/>
      <c r="I27" s="15" t="n"/>
      <c r="J27" s="15" t="n"/>
      <c r="K27" s="15" t="n"/>
      <c r="L27" s="15" t="n"/>
      <c r="M27" s="15" t="n"/>
      <c r="N27" s="15" t="n"/>
      <c r="O27" s="15" t="n"/>
      <c r="P27" s="15" t="n"/>
      <c r="Q27" s="18">
        <f>IF(D27="","",MAX(K27:P27))</f>
        <v/>
      </c>
      <c r="R27" s="18">
        <f>IF(OR(J27="",Q27=""),"",J27*Q27)</f>
        <v/>
      </c>
      <c r="S27" s="18">
        <f>IF(R27="","",IF(R27&gt;=17,"Critical",IF(R27&gt;=10,"High",IF(R27&gt;=5,"Moderate","Low"))))</f>
        <v/>
      </c>
      <c r="T27" s="15" t="n"/>
      <c r="U27" s="15" t="n"/>
      <c r="V27" s="15" t="n"/>
      <c r="W27" s="15" t="n"/>
      <c r="X27" s="18">
        <f>IF(OR(V27="",W27=""),"",V27*W27)</f>
        <v/>
      </c>
      <c r="Y27" s="18">
        <f>IF(X27="","",IF(X27&gt;=17,"Critical",IF(X27&gt;=10,"High",IF(X27&gt;=5,"Moderate","Low"))))</f>
        <v/>
      </c>
      <c r="Z27" s="15" t="n"/>
      <c r="AA27" s="18">
        <f>IF(D27="","",IF(OR(Z27="Beyond",AND(Z27="Near limit",OR(Y27="Critical",Y27="High"))),"ESCALATE","MONITOR"))</f>
        <v/>
      </c>
      <c r="AB27" s="15" t="n"/>
      <c r="AC27" s="22" t="n"/>
      <c r="AD27" s="15" t="n"/>
    </row>
    <row r="28" ht="46" customHeight="1">
      <c r="A28" s="18">
        <f>IF(D28="","","R-"&amp;TEXT(ROW()-6,"000"))</f>
        <v/>
      </c>
      <c r="B28" s="15" t="n"/>
      <c r="C28" s="15" t="n"/>
      <c r="D28" s="15" t="n"/>
      <c r="E28" s="15" t="n"/>
      <c r="F28" s="15" t="n"/>
      <c r="G28" s="15" t="n"/>
      <c r="H28" s="15" t="n"/>
      <c r="I28" s="15" t="n"/>
      <c r="J28" s="15" t="n"/>
      <c r="K28" s="15" t="n"/>
      <c r="L28" s="15" t="n"/>
      <c r="M28" s="15" t="n"/>
      <c r="N28" s="15" t="n"/>
      <c r="O28" s="15" t="n"/>
      <c r="P28" s="15" t="n"/>
      <c r="Q28" s="18">
        <f>IF(D28="","",MAX(K28:P28))</f>
        <v/>
      </c>
      <c r="R28" s="18">
        <f>IF(OR(J28="",Q28=""),"",J28*Q28)</f>
        <v/>
      </c>
      <c r="S28" s="18">
        <f>IF(R28="","",IF(R28&gt;=17,"Critical",IF(R28&gt;=10,"High",IF(R28&gt;=5,"Moderate","Low"))))</f>
        <v/>
      </c>
      <c r="T28" s="15" t="n"/>
      <c r="U28" s="15" t="n"/>
      <c r="V28" s="15" t="n"/>
      <c r="W28" s="15" t="n"/>
      <c r="X28" s="18">
        <f>IF(OR(V28="",W28=""),"",V28*W28)</f>
        <v/>
      </c>
      <c r="Y28" s="18">
        <f>IF(X28="","",IF(X28&gt;=17,"Critical",IF(X28&gt;=10,"High",IF(X28&gt;=5,"Moderate","Low"))))</f>
        <v/>
      </c>
      <c r="Z28" s="15" t="n"/>
      <c r="AA28" s="18">
        <f>IF(D28="","",IF(OR(Z28="Beyond",AND(Z28="Near limit",OR(Y28="Critical",Y28="High"))),"ESCALATE","MONITOR"))</f>
        <v/>
      </c>
      <c r="AB28" s="15" t="n"/>
      <c r="AC28" s="22" t="n"/>
      <c r="AD28" s="15" t="n"/>
    </row>
    <row r="29" ht="46" customHeight="1">
      <c r="A29" s="18">
        <f>IF(D29="","","R-"&amp;TEXT(ROW()-6,"000"))</f>
        <v/>
      </c>
      <c r="B29" s="15" t="n"/>
      <c r="C29" s="15" t="n"/>
      <c r="D29" s="15" t="n"/>
      <c r="E29" s="15" t="n"/>
      <c r="F29" s="15" t="n"/>
      <c r="G29" s="15" t="n"/>
      <c r="H29" s="15" t="n"/>
      <c r="I29" s="15" t="n"/>
      <c r="J29" s="15" t="n"/>
      <c r="K29" s="15" t="n"/>
      <c r="L29" s="15" t="n"/>
      <c r="M29" s="15" t="n"/>
      <c r="N29" s="15" t="n"/>
      <c r="O29" s="15" t="n"/>
      <c r="P29" s="15" t="n"/>
      <c r="Q29" s="18">
        <f>IF(D29="","",MAX(K29:P29))</f>
        <v/>
      </c>
      <c r="R29" s="18">
        <f>IF(OR(J29="",Q29=""),"",J29*Q29)</f>
        <v/>
      </c>
      <c r="S29" s="18">
        <f>IF(R29="","",IF(R29&gt;=17,"Critical",IF(R29&gt;=10,"High",IF(R29&gt;=5,"Moderate","Low"))))</f>
        <v/>
      </c>
      <c r="T29" s="15" t="n"/>
      <c r="U29" s="15" t="n"/>
      <c r="V29" s="15" t="n"/>
      <c r="W29" s="15" t="n"/>
      <c r="X29" s="18">
        <f>IF(OR(V29="",W29=""),"",V29*W29)</f>
        <v/>
      </c>
      <c r="Y29" s="18">
        <f>IF(X29="","",IF(X29&gt;=17,"Critical",IF(X29&gt;=10,"High",IF(X29&gt;=5,"Moderate","Low"))))</f>
        <v/>
      </c>
      <c r="Z29" s="15" t="n"/>
      <c r="AA29" s="18">
        <f>IF(D29="","",IF(OR(Z29="Beyond",AND(Z29="Near limit",OR(Y29="Critical",Y29="High"))),"ESCALATE","MONITOR"))</f>
        <v/>
      </c>
      <c r="AB29" s="15" t="n"/>
      <c r="AC29" s="22" t="n"/>
      <c r="AD29" s="15" t="n"/>
    </row>
    <row r="30" ht="46" customHeight="1">
      <c r="A30" s="18">
        <f>IF(D30="","","R-"&amp;TEXT(ROW()-6,"000"))</f>
        <v/>
      </c>
      <c r="B30" s="15" t="n"/>
      <c r="C30" s="15" t="n"/>
      <c r="D30" s="15" t="n"/>
      <c r="E30" s="15" t="n"/>
      <c r="F30" s="15" t="n"/>
      <c r="G30" s="15" t="n"/>
      <c r="H30" s="15" t="n"/>
      <c r="I30" s="15" t="n"/>
      <c r="J30" s="15" t="n"/>
      <c r="K30" s="15" t="n"/>
      <c r="L30" s="15" t="n"/>
      <c r="M30" s="15" t="n"/>
      <c r="N30" s="15" t="n"/>
      <c r="O30" s="15" t="n"/>
      <c r="P30" s="15" t="n"/>
      <c r="Q30" s="18">
        <f>IF(D30="","",MAX(K30:P30))</f>
        <v/>
      </c>
      <c r="R30" s="18">
        <f>IF(OR(J30="",Q30=""),"",J30*Q30)</f>
        <v/>
      </c>
      <c r="S30" s="18">
        <f>IF(R30="","",IF(R30&gt;=17,"Critical",IF(R30&gt;=10,"High",IF(R30&gt;=5,"Moderate","Low"))))</f>
        <v/>
      </c>
      <c r="T30" s="15" t="n"/>
      <c r="U30" s="15" t="n"/>
      <c r="V30" s="15" t="n"/>
      <c r="W30" s="15" t="n"/>
      <c r="X30" s="18">
        <f>IF(OR(V30="",W30=""),"",V30*W30)</f>
        <v/>
      </c>
      <c r="Y30" s="18">
        <f>IF(X30="","",IF(X30&gt;=17,"Critical",IF(X30&gt;=10,"High",IF(X30&gt;=5,"Moderate","Low"))))</f>
        <v/>
      </c>
      <c r="Z30" s="15" t="n"/>
      <c r="AA30" s="18">
        <f>IF(D30="","",IF(OR(Z30="Beyond",AND(Z30="Near limit",OR(Y30="Critical",Y30="High"))),"ESCALATE","MONITOR"))</f>
        <v/>
      </c>
      <c r="AB30" s="15" t="n"/>
      <c r="AC30" s="22" t="n"/>
      <c r="AD30" s="15" t="n"/>
    </row>
    <row r="31" ht="46" customHeight="1">
      <c r="A31" s="18">
        <f>IF(D31="","","R-"&amp;TEXT(ROW()-6,"000"))</f>
        <v/>
      </c>
      <c r="B31" s="15" t="n"/>
      <c r="C31" s="15" t="n"/>
      <c r="D31" s="15" t="n"/>
      <c r="E31" s="15" t="n"/>
      <c r="F31" s="15" t="n"/>
      <c r="G31" s="15" t="n"/>
      <c r="H31" s="15" t="n"/>
      <c r="I31" s="15" t="n"/>
      <c r="J31" s="15" t="n"/>
      <c r="K31" s="15" t="n"/>
      <c r="L31" s="15" t="n"/>
      <c r="M31" s="15" t="n"/>
      <c r="N31" s="15" t="n"/>
      <c r="O31" s="15" t="n"/>
      <c r="P31" s="15" t="n"/>
      <c r="Q31" s="18">
        <f>IF(D31="","",MAX(K31:P31))</f>
        <v/>
      </c>
      <c r="R31" s="18">
        <f>IF(OR(J31="",Q31=""),"",J31*Q31)</f>
        <v/>
      </c>
      <c r="S31" s="18">
        <f>IF(R31="","",IF(R31&gt;=17,"Critical",IF(R31&gt;=10,"High",IF(R31&gt;=5,"Moderate","Low"))))</f>
        <v/>
      </c>
      <c r="T31" s="15" t="n"/>
      <c r="U31" s="15" t="n"/>
      <c r="V31" s="15" t="n"/>
      <c r="W31" s="15" t="n"/>
      <c r="X31" s="18">
        <f>IF(OR(V31="",W31=""),"",V31*W31)</f>
        <v/>
      </c>
      <c r="Y31" s="18">
        <f>IF(X31="","",IF(X31&gt;=17,"Critical",IF(X31&gt;=10,"High",IF(X31&gt;=5,"Moderate","Low"))))</f>
        <v/>
      </c>
      <c r="Z31" s="15" t="n"/>
      <c r="AA31" s="18">
        <f>IF(D31="","",IF(OR(Z31="Beyond",AND(Z31="Near limit",OR(Y31="Critical",Y31="High"))),"ESCALATE","MONITOR"))</f>
        <v/>
      </c>
      <c r="AB31" s="15" t="n"/>
      <c r="AC31" s="22" t="n"/>
      <c r="AD31" s="15" t="n"/>
    </row>
    <row r="32" ht="46" customHeight="1">
      <c r="A32" s="18">
        <f>IF(D32="","","R-"&amp;TEXT(ROW()-6,"000"))</f>
        <v/>
      </c>
      <c r="B32" s="15" t="n"/>
      <c r="C32" s="15" t="n"/>
      <c r="D32" s="15" t="n"/>
      <c r="E32" s="15" t="n"/>
      <c r="F32" s="15" t="n"/>
      <c r="G32" s="15" t="n"/>
      <c r="H32" s="15" t="n"/>
      <c r="I32" s="15" t="n"/>
      <c r="J32" s="15" t="n"/>
      <c r="K32" s="15" t="n"/>
      <c r="L32" s="15" t="n"/>
      <c r="M32" s="15" t="n"/>
      <c r="N32" s="15" t="n"/>
      <c r="O32" s="15" t="n"/>
      <c r="P32" s="15" t="n"/>
      <c r="Q32" s="18">
        <f>IF(D32="","",MAX(K32:P32))</f>
        <v/>
      </c>
      <c r="R32" s="18">
        <f>IF(OR(J32="",Q32=""),"",J32*Q32)</f>
        <v/>
      </c>
      <c r="S32" s="18">
        <f>IF(R32="","",IF(R32&gt;=17,"Critical",IF(R32&gt;=10,"High",IF(R32&gt;=5,"Moderate","Low"))))</f>
        <v/>
      </c>
      <c r="T32" s="15" t="n"/>
      <c r="U32" s="15" t="n"/>
      <c r="V32" s="15" t="n"/>
      <c r="W32" s="15" t="n"/>
      <c r="X32" s="18">
        <f>IF(OR(V32="",W32=""),"",V32*W32)</f>
        <v/>
      </c>
      <c r="Y32" s="18">
        <f>IF(X32="","",IF(X32&gt;=17,"Critical",IF(X32&gt;=10,"High",IF(X32&gt;=5,"Moderate","Low"))))</f>
        <v/>
      </c>
      <c r="Z32" s="15" t="n"/>
      <c r="AA32" s="18">
        <f>IF(D32="","",IF(OR(Z32="Beyond",AND(Z32="Near limit",OR(Y32="Critical",Y32="High"))),"ESCALATE","MONITOR"))</f>
        <v/>
      </c>
      <c r="AB32" s="15" t="n"/>
      <c r="AC32" s="22" t="n"/>
      <c r="AD32" s="15" t="n"/>
    </row>
    <row r="33" ht="46" customHeight="1">
      <c r="A33" s="18">
        <f>IF(D33="","","R-"&amp;TEXT(ROW()-6,"000"))</f>
        <v/>
      </c>
      <c r="B33" s="15" t="n"/>
      <c r="C33" s="15" t="n"/>
      <c r="D33" s="15" t="n"/>
      <c r="E33" s="15" t="n"/>
      <c r="F33" s="15" t="n"/>
      <c r="G33" s="15" t="n"/>
      <c r="H33" s="15" t="n"/>
      <c r="I33" s="15" t="n"/>
      <c r="J33" s="15" t="n"/>
      <c r="K33" s="15" t="n"/>
      <c r="L33" s="15" t="n"/>
      <c r="M33" s="15" t="n"/>
      <c r="N33" s="15" t="n"/>
      <c r="O33" s="15" t="n"/>
      <c r="P33" s="15" t="n"/>
      <c r="Q33" s="18">
        <f>IF(D33="","",MAX(K33:P33))</f>
        <v/>
      </c>
      <c r="R33" s="18">
        <f>IF(OR(J33="",Q33=""),"",J33*Q33)</f>
        <v/>
      </c>
      <c r="S33" s="18">
        <f>IF(R33="","",IF(R33&gt;=17,"Critical",IF(R33&gt;=10,"High",IF(R33&gt;=5,"Moderate","Low"))))</f>
        <v/>
      </c>
      <c r="T33" s="15" t="n"/>
      <c r="U33" s="15" t="n"/>
      <c r="V33" s="15" t="n"/>
      <c r="W33" s="15" t="n"/>
      <c r="X33" s="18">
        <f>IF(OR(V33="",W33=""),"",V33*W33)</f>
        <v/>
      </c>
      <c r="Y33" s="18">
        <f>IF(X33="","",IF(X33&gt;=17,"Critical",IF(X33&gt;=10,"High",IF(X33&gt;=5,"Moderate","Low"))))</f>
        <v/>
      </c>
      <c r="Z33" s="15" t="n"/>
      <c r="AA33" s="18">
        <f>IF(D33="","",IF(OR(Z33="Beyond",AND(Z33="Near limit",OR(Y33="Critical",Y33="High"))),"ESCALATE","MONITOR"))</f>
        <v/>
      </c>
      <c r="AB33" s="15" t="n"/>
      <c r="AC33" s="22" t="n"/>
      <c r="AD33" s="15" t="n"/>
    </row>
    <row r="34" ht="46" customHeight="1">
      <c r="A34" s="18">
        <f>IF(D34="","","R-"&amp;TEXT(ROW()-6,"000"))</f>
        <v/>
      </c>
      <c r="B34" s="15" t="n"/>
      <c r="C34" s="15" t="n"/>
      <c r="D34" s="15" t="n"/>
      <c r="E34" s="15" t="n"/>
      <c r="F34" s="15" t="n"/>
      <c r="G34" s="15" t="n"/>
      <c r="H34" s="15" t="n"/>
      <c r="I34" s="15" t="n"/>
      <c r="J34" s="15" t="n"/>
      <c r="K34" s="15" t="n"/>
      <c r="L34" s="15" t="n"/>
      <c r="M34" s="15" t="n"/>
      <c r="N34" s="15" t="n"/>
      <c r="O34" s="15" t="n"/>
      <c r="P34" s="15" t="n"/>
      <c r="Q34" s="18">
        <f>IF(D34="","",MAX(K34:P34))</f>
        <v/>
      </c>
      <c r="R34" s="18">
        <f>IF(OR(J34="",Q34=""),"",J34*Q34)</f>
        <v/>
      </c>
      <c r="S34" s="18">
        <f>IF(R34="","",IF(R34&gt;=17,"Critical",IF(R34&gt;=10,"High",IF(R34&gt;=5,"Moderate","Low"))))</f>
        <v/>
      </c>
      <c r="T34" s="15" t="n"/>
      <c r="U34" s="15" t="n"/>
      <c r="V34" s="15" t="n"/>
      <c r="W34" s="15" t="n"/>
      <c r="X34" s="18">
        <f>IF(OR(V34="",W34=""),"",V34*W34)</f>
        <v/>
      </c>
      <c r="Y34" s="18">
        <f>IF(X34="","",IF(X34&gt;=17,"Critical",IF(X34&gt;=10,"High",IF(X34&gt;=5,"Moderate","Low"))))</f>
        <v/>
      </c>
      <c r="Z34" s="15" t="n"/>
      <c r="AA34" s="18">
        <f>IF(D34="","",IF(OR(Z34="Beyond",AND(Z34="Near limit",OR(Y34="Critical",Y34="High"))),"ESCALATE","MONITOR"))</f>
        <v/>
      </c>
      <c r="AB34" s="15" t="n"/>
      <c r="AC34" s="22" t="n"/>
      <c r="AD34" s="15" t="n"/>
    </row>
    <row r="35" ht="46" customHeight="1">
      <c r="A35" s="18">
        <f>IF(D35="","","R-"&amp;TEXT(ROW()-6,"000"))</f>
        <v/>
      </c>
      <c r="B35" s="15" t="n"/>
      <c r="C35" s="15" t="n"/>
      <c r="D35" s="15" t="n"/>
      <c r="E35" s="15" t="n"/>
      <c r="F35" s="15" t="n"/>
      <c r="G35" s="15" t="n"/>
      <c r="H35" s="15" t="n"/>
      <c r="I35" s="15" t="n"/>
      <c r="J35" s="15" t="n"/>
      <c r="K35" s="15" t="n"/>
      <c r="L35" s="15" t="n"/>
      <c r="M35" s="15" t="n"/>
      <c r="N35" s="15" t="n"/>
      <c r="O35" s="15" t="n"/>
      <c r="P35" s="15" t="n"/>
      <c r="Q35" s="18">
        <f>IF(D35="","",MAX(K35:P35))</f>
        <v/>
      </c>
      <c r="R35" s="18">
        <f>IF(OR(J35="",Q35=""),"",J35*Q35)</f>
        <v/>
      </c>
      <c r="S35" s="18">
        <f>IF(R35="","",IF(R35&gt;=17,"Critical",IF(R35&gt;=10,"High",IF(R35&gt;=5,"Moderate","Low"))))</f>
        <v/>
      </c>
      <c r="T35" s="15" t="n"/>
      <c r="U35" s="15" t="n"/>
      <c r="V35" s="15" t="n"/>
      <c r="W35" s="15" t="n"/>
      <c r="X35" s="18">
        <f>IF(OR(V35="",W35=""),"",V35*W35)</f>
        <v/>
      </c>
      <c r="Y35" s="18">
        <f>IF(X35="","",IF(X35&gt;=17,"Critical",IF(X35&gt;=10,"High",IF(X35&gt;=5,"Moderate","Low"))))</f>
        <v/>
      </c>
      <c r="Z35" s="15" t="n"/>
      <c r="AA35" s="18">
        <f>IF(D35="","",IF(OR(Z35="Beyond",AND(Z35="Near limit",OR(Y35="Critical",Y35="High"))),"ESCALATE","MONITOR"))</f>
        <v/>
      </c>
      <c r="AB35" s="15" t="n"/>
      <c r="AC35" s="22" t="n"/>
      <c r="AD35" s="15" t="n"/>
    </row>
    <row r="36" ht="46" customHeight="1">
      <c r="A36" s="18">
        <f>IF(D36="","","R-"&amp;TEXT(ROW()-6,"000"))</f>
        <v/>
      </c>
      <c r="B36" s="15" t="n"/>
      <c r="C36" s="15" t="n"/>
      <c r="D36" s="15" t="n"/>
      <c r="E36" s="15" t="n"/>
      <c r="F36" s="15" t="n"/>
      <c r="G36" s="15" t="n"/>
      <c r="H36" s="15" t="n"/>
      <c r="I36" s="15" t="n"/>
      <c r="J36" s="15" t="n"/>
      <c r="K36" s="15" t="n"/>
      <c r="L36" s="15" t="n"/>
      <c r="M36" s="15" t="n"/>
      <c r="N36" s="15" t="n"/>
      <c r="O36" s="15" t="n"/>
      <c r="P36" s="15" t="n"/>
      <c r="Q36" s="18">
        <f>IF(D36="","",MAX(K36:P36))</f>
        <v/>
      </c>
      <c r="R36" s="18">
        <f>IF(OR(J36="",Q36=""),"",J36*Q36)</f>
        <v/>
      </c>
      <c r="S36" s="18">
        <f>IF(R36="","",IF(R36&gt;=17,"Critical",IF(R36&gt;=10,"High",IF(R36&gt;=5,"Moderate","Low"))))</f>
        <v/>
      </c>
      <c r="T36" s="15" t="n"/>
      <c r="U36" s="15" t="n"/>
      <c r="V36" s="15" t="n"/>
      <c r="W36" s="15" t="n"/>
      <c r="X36" s="18">
        <f>IF(OR(V36="",W36=""),"",V36*W36)</f>
        <v/>
      </c>
      <c r="Y36" s="18">
        <f>IF(X36="","",IF(X36&gt;=17,"Critical",IF(X36&gt;=10,"High",IF(X36&gt;=5,"Moderate","Low"))))</f>
        <v/>
      </c>
      <c r="Z36" s="15" t="n"/>
      <c r="AA36" s="18">
        <f>IF(D36="","",IF(OR(Z36="Beyond",AND(Z36="Near limit",OR(Y36="Critical",Y36="High"))),"ESCALATE","MONITOR"))</f>
        <v/>
      </c>
      <c r="AB36" s="15" t="n"/>
      <c r="AC36" s="22" t="n"/>
      <c r="AD36" s="15" t="n"/>
    </row>
    <row r="37" ht="46" customHeight="1">
      <c r="A37" s="18">
        <f>IF(D37="","","R-"&amp;TEXT(ROW()-6,"000"))</f>
        <v/>
      </c>
      <c r="B37" s="15" t="n"/>
      <c r="C37" s="15" t="n"/>
      <c r="D37" s="15" t="n"/>
      <c r="E37" s="15" t="n"/>
      <c r="F37" s="15" t="n"/>
      <c r="G37" s="15" t="n"/>
      <c r="H37" s="15" t="n"/>
      <c r="I37" s="15" t="n"/>
      <c r="J37" s="15" t="n"/>
      <c r="K37" s="15" t="n"/>
      <c r="L37" s="15" t="n"/>
      <c r="M37" s="15" t="n"/>
      <c r="N37" s="15" t="n"/>
      <c r="O37" s="15" t="n"/>
      <c r="P37" s="15" t="n"/>
      <c r="Q37" s="18">
        <f>IF(D37="","",MAX(K37:P37))</f>
        <v/>
      </c>
      <c r="R37" s="18">
        <f>IF(OR(J37="",Q37=""),"",J37*Q37)</f>
        <v/>
      </c>
      <c r="S37" s="18">
        <f>IF(R37="","",IF(R37&gt;=17,"Critical",IF(R37&gt;=10,"High",IF(R37&gt;=5,"Moderate","Low"))))</f>
        <v/>
      </c>
      <c r="T37" s="15" t="n"/>
      <c r="U37" s="15" t="n"/>
      <c r="V37" s="15" t="n"/>
      <c r="W37" s="15" t="n"/>
      <c r="X37" s="18">
        <f>IF(OR(V37="",W37=""),"",V37*W37)</f>
        <v/>
      </c>
      <c r="Y37" s="18">
        <f>IF(X37="","",IF(X37&gt;=17,"Critical",IF(X37&gt;=10,"High",IF(X37&gt;=5,"Moderate","Low"))))</f>
        <v/>
      </c>
      <c r="Z37" s="15" t="n"/>
      <c r="AA37" s="18">
        <f>IF(D37="","",IF(OR(Z37="Beyond",AND(Z37="Near limit",OR(Y37="Critical",Y37="High"))),"ESCALATE","MONITOR"))</f>
        <v/>
      </c>
      <c r="AB37" s="15" t="n"/>
      <c r="AC37" s="22" t="n"/>
      <c r="AD37" s="15" t="n"/>
    </row>
    <row r="38" ht="46" customHeight="1">
      <c r="A38" s="18">
        <f>IF(D38="","","R-"&amp;TEXT(ROW()-6,"000"))</f>
        <v/>
      </c>
      <c r="B38" s="15" t="n"/>
      <c r="C38" s="15" t="n"/>
      <c r="D38" s="15" t="n"/>
      <c r="E38" s="15" t="n"/>
      <c r="F38" s="15" t="n"/>
      <c r="G38" s="15" t="n"/>
      <c r="H38" s="15" t="n"/>
      <c r="I38" s="15" t="n"/>
      <c r="J38" s="15" t="n"/>
      <c r="K38" s="15" t="n"/>
      <c r="L38" s="15" t="n"/>
      <c r="M38" s="15" t="n"/>
      <c r="N38" s="15" t="n"/>
      <c r="O38" s="15" t="n"/>
      <c r="P38" s="15" t="n"/>
      <c r="Q38" s="18">
        <f>IF(D38="","",MAX(K38:P38))</f>
        <v/>
      </c>
      <c r="R38" s="18">
        <f>IF(OR(J38="",Q38=""),"",J38*Q38)</f>
        <v/>
      </c>
      <c r="S38" s="18">
        <f>IF(R38="","",IF(R38&gt;=17,"Critical",IF(R38&gt;=10,"High",IF(R38&gt;=5,"Moderate","Low"))))</f>
        <v/>
      </c>
      <c r="T38" s="15" t="n"/>
      <c r="U38" s="15" t="n"/>
      <c r="V38" s="15" t="n"/>
      <c r="W38" s="15" t="n"/>
      <c r="X38" s="18">
        <f>IF(OR(V38="",W38=""),"",V38*W38)</f>
        <v/>
      </c>
      <c r="Y38" s="18">
        <f>IF(X38="","",IF(X38&gt;=17,"Critical",IF(X38&gt;=10,"High",IF(X38&gt;=5,"Moderate","Low"))))</f>
        <v/>
      </c>
      <c r="Z38" s="15" t="n"/>
      <c r="AA38" s="18">
        <f>IF(D38="","",IF(OR(Z38="Beyond",AND(Z38="Near limit",OR(Y38="Critical",Y38="High"))),"ESCALATE","MONITOR"))</f>
        <v/>
      </c>
      <c r="AB38" s="15" t="n"/>
      <c r="AC38" s="22" t="n"/>
      <c r="AD38" s="15" t="n"/>
    </row>
    <row r="39" ht="46" customHeight="1">
      <c r="A39" s="18">
        <f>IF(D39="","","R-"&amp;TEXT(ROW()-6,"000"))</f>
        <v/>
      </c>
      <c r="B39" s="15" t="n"/>
      <c r="C39" s="15" t="n"/>
      <c r="D39" s="15" t="n"/>
      <c r="E39" s="15" t="n"/>
      <c r="F39" s="15" t="n"/>
      <c r="G39" s="15" t="n"/>
      <c r="H39" s="15" t="n"/>
      <c r="I39" s="15" t="n"/>
      <c r="J39" s="15" t="n"/>
      <c r="K39" s="15" t="n"/>
      <c r="L39" s="15" t="n"/>
      <c r="M39" s="15" t="n"/>
      <c r="N39" s="15" t="n"/>
      <c r="O39" s="15" t="n"/>
      <c r="P39" s="15" t="n"/>
      <c r="Q39" s="18">
        <f>IF(D39="","",MAX(K39:P39))</f>
        <v/>
      </c>
      <c r="R39" s="18">
        <f>IF(OR(J39="",Q39=""),"",J39*Q39)</f>
        <v/>
      </c>
      <c r="S39" s="18">
        <f>IF(R39="","",IF(R39&gt;=17,"Critical",IF(R39&gt;=10,"High",IF(R39&gt;=5,"Moderate","Low"))))</f>
        <v/>
      </c>
      <c r="T39" s="15" t="n"/>
      <c r="U39" s="15" t="n"/>
      <c r="V39" s="15" t="n"/>
      <c r="W39" s="15" t="n"/>
      <c r="X39" s="18">
        <f>IF(OR(V39="",W39=""),"",V39*W39)</f>
        <v/>
      </c>
      <c r="Y39" s="18">
        <f>IF(X39="","",IF(X39&gt;=17,"Critical",IF(X39&gt;=10,"High",IF(X39&gt;=5,"Moderate","Low"))))</f>
        <v/>
      </c>
      <c r="Z39" s="15" t="n"/>
      <c r="AA39" s="18">
        <f>IF(D39="","",IF(OR(Z39="Beyond",AND(Z39="Near limit",OR(Y39="Critical",Y39="High"))),"ESCALATE","MONITOR"))</f>
        <v/>
      </c>
      <c r="AB39" s="15" t="n"/>
      <c r="AC39" s="22" t="n"/>
      <c r="AD39" s="15" t="n"/>
    </row>
    <row r="40" ht="46" customHeight="1">
      <c r="A40" s="18">
        <f>IF(D40="","","R-"&amp;TEXT(ROW()-6,"000"))</f>
        <v/>
      </c>
      <c r="B40" s="15" t="n"/>
      <c r="C40" s="15" t="n"/>
      <c r="D40" s="15" t="n"/>
      <c r="E40" s="15" t="n"/>
      <c r="F40" s="15" t="n"/>
      <c r="G40" s="15" t="n"/>
      <c r="H40" s="15" t="n"/>
      <c r="I40" s="15" t="n"/>
      <c r="J40" s="15" t="n"/>
      <c r="K40" s="15" t="n"/>
      <c r="L40" s="15" t="n"/>
      <c r="M40" s="15" t="n"/>
      <c r="N40" s="15" t="n"/>
      <c r="O40" s="15" t="n"/>
      <c r="P40" s="15" t="n"/>
      <c r="Q40" s="18">
        <f>IF(D40="","",MAX(K40:P40))</f>
        <v/>
      </c>
      <c r="R40" s="18">
        <f>IF(OR(J40="",Q40=""),"",J40*Q40)</f>
        <v/>
      </c>
      <c r="S40" s="18">
        <f>IF(R40="","",IF(R40&gt;=17,"Critical",IF(R40&gt;=10,"High",IF(R40&gt;=5,"Moderate","Low"))))</f>
        <v/>
      </c>
      <c r="T40" s="15" t="n"/>
      <c r="U40" s="15" t="n"/>
      <c r="V40" s="15" t="n"/>
      <c r="W40" s="15" t="n"/>
      <c r="X40" s="18">
        <f>IF(OR(V40="",W40=""),"",V40*W40)</f>
        <v/>
      </c>
      <c r="Y40" s="18">
        <f>IF(X40="","",IF(X40&gt;=17,"Critical",IF(X40&gt;=10,"High",IF(X40&gt;=5,"Moderate","Low"))))</f>
        <v/>
      </c>
      <c r="Z40" s="15" t="n"/>
      <c r="AA40" s="18">
        <f>IF(D40="","",IF(OR(Z40="Beyond",AND(Z40="Near limit",OR(Y40="Critical",Y40="High"))),"ESCALATE","MONITOR"))</f>
        <v/>
      </c>
      <c r="AB40" s="15" t="n"/>
      <c r="AC40" s="22" t="n"/>
      <c r="AD40" s="15" t="n"/>
    </row>
    <row r="41" ht="46" customHeight="1">
      <c r="A41" s="18">
        <f>IF(D41="","","R-"&amp;TEXT(ROW()-6,"000"))</f>
        <v/>
      </c>
      <c r="B41" s="15" t="n"/>
      <c r="C41" s="15" t="n"/>
      <c r="D41" s="15" t="n"/>
      <c r="E41" s="15" t="n"/>
      <c r="F41" s="15" t="n"/>
      <c r="G41" s="15" t="n"/>
      <c r="H41" s="15" t="n"/>
      <c r="I41" s="15" t="n"/>
      <c r="J41" s="15" t="n"/>
      <c r="K41" s="15" t="n"/>
      <c r="L41" s="15" t="n"/>
      <c r="M41" s="15" t="n"/>
      <c r="N41" s="15" t="n"/>
      <c r="O41" s="15" t="n"/>
      <c r="P41" s="15" t="n"/>
      <c r="Q41" s="18">
        <f>IF(D41="","",MAX(K41:P41))</f>
        <v/>
      </c>
      <c r="R41" s="18">
        <f>IF(OR(J41="",Q41=""),"",J41*Q41)</f>
        <v/>
      </c>
      <c r="S41" s="18">
        <f>IF(R41="","",IF(R41&gt;=17,"Critical",IF(R41&gt;=10,"High",IF(R41&gt;=5,"Moderate","Low"))))</f>
        <v/>
      </c>
      <c r="T41" s="15" t="n"/>
      <c r="U41" s="15" t="n"/>
      <c r="V41" s="15" t="n"/>
      <c r="W41" s="15" t="n"/>
      <c r="X41" s="18">
        <f>IF(OR(V41="",W41=""),"",V41*W41)</f>
        <v/>
      </c>
      <c r="Y41" s="18">
        <f>IF(X41="","",IF(X41&gt;=17,"Critical",IF(X41&gt;=10,"High",IF(X41&gt;=5,"Moderate","Low"))))</f>
        <v/>
      </c>
      <c r="Z41" s="15" t="n"/>
      <c r="AA41" s="18">
        <f>IF(D41="","",IF(OR(Z41="Beyond",AND(Z41="Near limit",OR(Y41="Critical",Y41="High"))),"ESCALATE","MONITOR"))</f>
        <v/>
      </c>
      <c r="AB41" s="15" t="n"/>
      <c r="AC41" s="22" t="n"/>
      <c r="AD41" s="15" t="n"/>
    </row>
    <row r="42" ht="46" customHeight="1">
      <c r="A42" s="18">
        <f>IF(D42="","","R-"&amp;TEXT(ROW()-6,"000"))</f>
        <v/>
      </c>
      <c r="B42" s="15" t="n"/>
      <c r="C42" s="15" t="n"/>
      <c r="D42" s="15" t="n"/>
      <c r="E42" s="15" t="n"/>
      <c r="F42" s="15" t="n"/>
      <c r="G42" s="15" t="n"/>
      <c r="H42" s="15" t="n"/>
      <c r="I42" s="15" t="n"/>
      <c r="J42" s="15" t="n"/>
      <c r="K42" s="15" t="n"/>
      <c r="L42" s="15" t="n"/>
      <c r="M42" s="15" t="n"/>
      <c r="N42" s="15" t="n"/>
      <c r="O42" s="15" t="n"/>
      <c r="P42" s="15" t="n"/>
      <c r="Q42" s="18">
        <f>IF(D42="","",MAX(K42:P42))</f>
        <v/>
      </c>
      <c r="R42" s="18">
        <f>IF(OR(J42="",Q42=""),"",J42*Q42)</f>
        <v/>
      </c>
      <c r="S42" s="18">
        <f>IF(R42="","",IF(R42&gt;=17,"Critical",IF(R42&gt;=10,"High",IF(R42&gt;=5,"Moderate","Low"))))</f>
        <v/>
      </c>
      <c r="T42" s="15" t="n"/>
      <c r="U42" s="15" t="n"/>
      <c r="V42" s="15" t="n"/>
      <c r="W42" s="15" t="n"/>
      <c r="X42" s="18">
        <f>IF(OR(V42="",W42=""),"",V42*W42)</f>
        <v/>
      </c>
      <c r="Y42" s="18">
        <f>IF(X42="","",IF(X42&gt;=17,"Critical",IF(X42&gt;=10,"High",IF(X42&gt;=5,"Moderate","Low"))))</f>
        <v/>
      </c>
      <c r="Z42" s="15" t="n"/>
      <c r="AA42" s="18">
        <f>IF(D42="","",IF(OR(Z42="Beyond",AND(Z42="Near limit",OR(Y42="Critical",Y42="High"))),"ESCALATE","MONITOR"))</f>
        <v/>
      </c>
      <c r="AB42" s="15" t="n"/>
      <c r="AC42" s="22" t="n"/>
      <c r="AD42" s="15" t="n"/>
    </row>
    <row r="43" ht="46" customHeight="1">
      <c r="A43" s="18">
        <f>IF(D43="","","R-"&amp;TEXT(ROW()-6,"000"))</f>
        <v/>
      </c>
      <c r="B43" s="15" t="n"/>
      <c r="C43" s="15" t="n"/>
      <c r="D43" s="15" t="n"/>
      <c r="E43" s="15" t="n"/>
      <c r="F43" s="15" t="n"/>
      <c r="G43" s="15" t="n"/>
      <c r="H43" s="15" t="n"/>
      <c r="I43" s="15" t="n"/>
      <c r="J43" s="15" t="n"/>
      <c r="K43" s="15" t="n"/>
      <c r="L43" s="15" t="n"/>
      <c r="M43" s="15" t="n"/>
      <c r="N43" s="15" t="n"/>
      <c r="O43" s="15" t="n"/>
      <c r="P43" s="15" t="n"/>
      <c r="Q43" s="18">
        <f>IF(D43="","",MAX(K43:P43))</f>
        <v/>
      </c>
      <c r="R43" s="18">
        <f>IF(OR(J43="",Q43=""),"",J43*Q43)</f>
        <v/>
      </c>
      <c r="S43" s="18">
        <f>IF(R43="","",IF(R43&gt;=17,"Critical",IF(R43&gt;=10,"High",IF(R43&gt;=5,"Moderate","Low"))))</f>
        <v/>
      </c>
      <c r="T43" s="15" t="n"/>
      <c r="U43" s="15" t="n"/>
      <c r="V43" s="15" t="n"/>
      <c r="W43" s="15" t="n"/>
      <c r="X43" s="18">
        <f>IF(OR(V43="",W43=""),"",V43*W43)</f>
        <v/>
      </c>
      <c r="Y43" s="18">
        <f>IF(X43="","",IF(X43&gt;=17,"Critical",IF(X43&gt;=10,"High",IF(X43&gt;=5,"Moderate","Low"))))</f>
        <v/>
      </c>
      <c r="Z43" s="15" t="n"/>
      <c r="AA43" s="18">
        <f>IF(D43="","",IF(OR(Z43="Beyond",AND(Z43="Near limit",OR(Y43="Critical",Y43="High"))),"ESCALATE","MONITOR"))</f>
        <v/>
      </c>
      <c r="AB43" s="15" t="n"/>
      <c r="AC43" s="22" t="n"/>
      <c r="AD43" s="15" t="n"/>
    </row>
    <row r="44" ht="46" customHeight="1">
      <c r="A44" s="18">
        <f>IF(D44="","","R-"&amp;TEXT(ROW()-6,"000"))</f>
        <v/>
      </c>
      <c r="B44" s="15" t="n"/>
      <c r="C44" s="15" t="n"/>
      <c r="D44" s="15" t="n"/>
      <c r="E44" s="15" t="n"/>
      <c r="F44" s="15" t="n"/>
      <c r="G44" s="15" t="n"/>
      <c r="H44" s="15" t="n"/>
      <c r="I44" s="15" t="n"/>
      <c r="J44" s="15" t="n"/>
      <c r="K44" s="15" t="n"/>
      <c r="L44" s="15" t="n"/>
      <c r="M44" s="15" t="n"/>
      <c r="N44" s="15" t="n"/>
      <c r="O44" s="15" t="n"/>
      <c r="P44" s="15" t="n"/>
      <c r="Q44" s="18">
        <f>IF(D44="","",MAX(K44:P44))</f>
        <v/>
      </c>
      <c r="R44" s="18">
        <f>IF(OR(J44="",Q44=""),"",J44*Q44)</f>
        <v/>
      </c>
      <c r="S44" s="18">
        <f>IF(R44="","",IF(R44&gt;=17,"Critical",IF(R44&gt;=10,"High",IF(R44&gt;=5,"Moderate","Low"))))</f>
        <v/>
      </c>
      <c r="T44" s="15" t="n"/>
      <c r="U44" s="15" t="n"/>
      <c r="V44" s="15" t="n"/>
      <c r="W44" s="15" t="n"/>
      <c r="X44" s="18">
        <f>IF(OR(V44="",W44=""),"",V44*W44)</f>
        <v/>
      </c>
      <c r="Y44" s="18">
        <f>IF(X44="","",IF(X44&gt;=17,"Critical",IF(X44&gt;=10,"High",IF(X44&gt;=5,"Moderate","Low"))))</f>
        <v/>
      </c>
      <c r="Z44" s="15" t="n"/>
      <c r="AA44" s="18">
        <f>IF(D44="","",IF(OR(Z44="Beyond",AND(Z44="Near limit",OR(Y44="Critical",Y44="High"))),"ESCALATE","MONITOR"))</f>
        <v/>
      </c>
      <c r="AB44" s="15" t="n"/>
      <c r="AC44" s="22" t="n"/>
      <c r="AD44" s="15" t="n"/>
    </row>
    <row r="45" ht="46" customHeight="1">
      <c r="A45" s="18">
        <f>IF(D45="","","R-"&amp;TEXT(ROW()-6,"000"))</f>
        <v/>
      </c>
      <c r="B45" s="15" t="n"/>
      <c r="C45" s="15" t="n"/>
      <c r="D45" s="15" t="n"/>
      <c r="E45" s="15" t="n"/>
      <c r="F45" s="15" t="n"/>
      <c r="G45" s="15" t="n"/>
      <c r="H45" s="15" t="n"/>
      <c r="I45" s="15" t="n"/>
      <c r="J45" s="15" t="n"/>
      <c r="K45" s="15" t="n"/>
      <c r="L45" s="15" t="n"/>
      <c r="M45" s="15" t="n"/>
      <c r="N45" s="15" t="n"/>
      <c r="O45" s="15" t="n"/>
      <c r="P45" s="15" t="n"/>
      <c r="Q45" s="18">
        <f>IF(D45="","",MAX(K45:P45))</f>
        <v/>
      </c>
      <c r="R45" s="18">
        <f>IF(OR(J45="",Q45=""),"",J45*Q45)</f>
        <v/>
      </c>
      <c r="S45" s="18">
        <f>IF(R45="","",IF(R45&gt;=17,"Critical",IF(R45&gt;=10,"High",IF(R45&gt;=5,"Moderate","Low"))))</f>
        <v/>
      </c>
      <c r="T45" s="15" t="n"/>
      <c r="U45" s="15" t="n"/>
      <c r="V45" s="15" t="n"/>
      <c r="W45" s="15" t="n"/>
      <c r="X45" s="18">
        <f>IF(OR(V45="",W45=""),"",V45*W45)</f>
        <v/>
      </c>
      <c r="Y45" s="18">
        <f>IF(X45="","",IF(X45&gt;=17,"Critical",IF(X45&gt;=10,"High",IF(X45&gt;=5,"Moderate","Low"))))</f>
        <v/>
      </c>
      <c r="Z45" s="15" t="n"/>
      <c r="AA45" s="18">
        <f>IF(D45="","",IF(OR(Z45="Beyond",AND(Z45="Near limit",OR(Y45="Critical",Y45="High"))),"ESCALATE","MONITOR"))</f>
        <v/>
      </c>
      <c r="AB45" s="15" t="n"/>
      <c r="AC45" s="22" t="n"/>
      <c r="AD45" s="15" t="n"/>
    </row>
    <row r="46" ht="46" customHeight="1">
      <c r="A46" s="18">
        <f>IF(D46="","","R-"&amp;TEXT(ROW()-6,"000"))</f>
        <v/>
      </c>
      <c r="B46" s="15" t="n"/>
      <c r="C46" s="15" t="n"/>
      <c r="D46" s="15" t="n"/>
      <c r="E46" s="15" t="n"/>
      <c r="F46" s="15" t="n"/>
      <c r="G46" s="15" t="n"/>
      <c r="H46" s="15" t="n"/>
      <c r="I46" s="15" t="n"/>
      <c r="J46" s="15" t="n"/>
      <c r="K46" s="15" t="n"/>
      <c r="L46" s="15" t="n"/>
      <c r="M46" s="15" t="n"/>
      <c r="N46" s="15" t="n"/>
      <c r="O46" s="15" t="n"/>
      <c r="P46" s="15" t="n"/>
      <c r="Q46" s="18">
        <f>IF(D46="","",MAX(K46:P46))</f>
        <v/>
      </c>
      <c r="R46" s="18">
        <f>IF(OR(J46="",Q46=""),"",J46*Q46)</f>
        <v/>
      </c>
      <c r="S46" s="18">
        <f>IF(R46="","",IF(R46&gt;=17,"Critical",IF(R46&gt;=10,"High",IF(R46&gt;=5,"Moderate","Low"))))</f>
        <v/>
      </c>
      <c r="T46" s="15" t="n"/>
      <c r="U46" s="15" t="n"/>
      <c r="V46" s="15" t="n"/>
      <c r="W46" s="15" t="n"/>
      <c r="X46" s="18">
        <f>IF(OR(V46="",W46=""),"",V46*W46)</f>
        <v/>
      </c>
      <c r="Y46" s="18">
        <f>IF(X46="","",IF(X46&gt;=17,"Critical",IF(X46&gt;=10,"High",IF(X46&gt;=5,"Moderate","Low"))))</f>
        <v/>
      </c>
      <c r="Z46" s="15" t="n"/>
      <c r="AA46" s="18">
        <f>IF(D46="","",IF(OR(Z46="Beyond",AND(Z46="Near limit",OR(Y46="Critical",Y46="High"))),"ESCALATE","MONITOR"))</f>
        <v/>
      </c>
      <c r="AB46" s="15" t="n"/>
      <c r="AC46" s="22" t="n"/>
      <c r="AD46" s="15" t="n"/>
    </row>
    <row r="47" ht="46" customHeight="1">
      <c r="A47" s="18">
        <f>IF(D47="","","R-"&amp;TEXT(ROW()-6,"000"))</f>
        <v/>
      </c>
      <c r="B47" s="15" t="n"/>
      <c r="C47" s="15" t="n"/>
      <c r="D47" s="15" t="n"/>
      <c r="E47" s="15" t="n"/>
      <c r="F47" s="15" t="n"/>
      <c r="G47" s="15" t="n"/>
      <c r="H47" s="15" t="n"/>
      <c r="I47" s="15" t="n"/>
      <c r="J47" s="15" t="n"/>
      <c r="K47" s="15" t="n"/>
      <c r="L47" s="15" t="n"/>
      <c r="M47" s="15" t="n"/>
      <c r="N47" s="15" t="n"/>
      <c r="O47" s="15" t="n"/>
      <c r="P47" s="15" t="n"/>
      <c r="Q47" s="18">
        <f>IF(D47="","",MAX(K47:P47))</f>
        <v/>
      </c>
      <c r="R47" s="18">
        <f>IF(OR(J47="",Q47=""),"",J47*Q47)</f>
        <v/>
      </c>
      <c r="S47" s="18">
        <f>IF(R47="","",IF(R47&gt;=17,"Critical",IF(R47&gt;=10,"High",IF(R47&gt;=5,"Moderate","Low"))))</f>
        <v/>
      </c>
      <c r="T47" s="15" t="n"/>
      <c r="U47" s="15" t="n"/>
      <c r="V47" s="15" t="n"/>
      <c r="W47" s="15" t="n"/>
      <c r="X47" s="18">
        <f>IF(OR(V47="",W47=""),"",V47*W47)</f>
        <v/>
      </c>
      <c r="Y47" s="18">
        <f>IF(X47="","",IF(X47&gt;=17,"Critical",IF(X47&gt;=10,"High",IF(X47&gt;=5,"Moderate","Low"))))</f>
        <v/>
      </c>
      <c r="Z47" s="15" t="n"/>
      <c r="AA47" s="18">
        <f>IF(D47="","",IF(OR(Z47="Beyond",AND(Z47="Near limit",OR(Y47="Critical",Y47="High"))),"ESCALATE","MONITOR"))</f>
        <v/>
      </c>
      <c r="AB47" s="15" t="n"/>
      <c r="AC47" s="22" t="n"/>
      <c r="AD47" s="15" t="n"/>
    </row>
    <row r="48" ht="46" customHeight="1">
      <c r="A48" s="18">
        <f>IF(D48="","","R-"&amp;TEXT(ROW()-6,"000"))</f>
        <v/>
      </c>
      <c r="B48" s="15" t="n"/>
      <c r="C48" s="15" t="n"/>
      <c r="D48" s="15" t="n"/>
      <c r="E48" s="15" t="n"/>
      <c r="F48" s="15" t="n"/>
      <c r="G48" s="15" t="n"/>
      <c r="H48" s="15" t="n"/>
      <c r="I48" s="15" t="n"/>
      <c r="J48" s="15" t="n"/>
      <c r="K48" s="15" t="n"/>
      <c r="L48" s="15" t="n"/>
      <c r="M48" s="15" t="n"/>
      <c r="N48" s="15" t="n"/>
      <c r="O48" s="15" t="n"/>
      <c r="P48" s="15" t="n"/>
      <c r="Q48" s="18">
        <f>IF(D48="","",MAX(K48:P48))</f>
        <v/>
      </c>
      <c r="R48" s="18">
        <f>IF(OR(J48="",Q48=""),"",J48*Q48)</f>
        <v/>
      </c>
      <c r="S48" s="18">
        <f>IF(R48="","",IF(R48&gt;=17,"Critical",IF(R48&gt;=10,"High",IF(R48&gt;=5,"Moderate","Low"))))</f>
        <v/>
      </c>
      <c r="T48" s="15" t="n"/>
      <c r="U48" s="15" t="n"/>
      <c r="V48" s="15" t="n"/>
      <c r="W48" s="15" t="n"/>
      <c r="X48" s="18">
        <f>IF(OR(V48="",W48=""),"",V48*W48)</f>
        <v/>
      </c>
      <c r="Y48" s="18">
        <f>IF(X48="","",IF(X48&gt;=17,"Critical",IF(X48&gt;=10,"High",IF(X48&gt;=5,"Moderate","Low"))))</f>
        <v/>
      </c>
      <c r="Z48" s="15" t="n"/>
      <c r="AA48" s="18">
        <f>IF(D48="","",IF(OR(Z48="Beyond",AND(Z48="Near limit",OR(Y48="Critical",Y48="High"))),"ESCALATE","MONITOR"))</f>
        <v/>
      </c>
      <c r="AB48" s="15" t="n"/>
      <c r="AC48" s="22" t="n"/>
      <c r="AD48" s="15" t="n"/>
    </row>
    <row r="49" ht="46" customHeight="1">
      <c r="A49" s="18">
        <f>IF(D49="","","R-"&amp;TEXT(ROW()-6,"000"))</f>
        <v/>
      </c>
      <c r="B49" s="15" t="n"/>
      <c r="C49" s="15" t="n"/>
      <c r="D49" s="15" t="n"/>
      <c r="E49" s="15" t="n"/>
      <c r="F49" s="15" t="n"/>
      <c r="G49" s="15" t="n"/>
      <c r="H49" s="15" t="n"/>
      <c r="I49" s="15" t="n"/>
      <c r="J49" s="15" t="n"/>
      <c r="K49" s="15" t="n"/>
      <c r="L49" s="15" t="n"/>
      <c r="M49" s="15" t="n"/>
      <c r="N49" s="15" t="n"/>
      <c r="O49" s="15" t="n"/>
      <c r="P49" s="15" t="n"/>
      <c r="Q49" s="18">
        <f>IF(D49="","",MAX(K49:P49))</f>
        <v/>
      </c>
      <c r="R49" s="18">
        <f>IF(OR(J49="",Q49=""),"",J49*Q49)</f>
        <v/>
      </c>
      <c r="S49" s="18">
        <f>IF(R49="","",IF(R49&gt;=17,"Critical",IF(R49&gt;=10,"High",IF(R49&gt;=5,"Moderate","Low"))))</f>
        <v/>
      </c>
      <c r="T49" s="15" t="n"/>
      <c r="U49" s="15" t="n"/>
      <c r="V49" s="15" t="n"/>
      <c r="W49" s="15" t="n"/>
      <c r="X49" s="18">
        <f>IF(OR(V49="",W49=""),"",V49*W49)</f>
        <v/>
      </c>
      <c r="Y49" s="18">
        <f>IF(X49="","",IF(X49&gt;=17,"Critical",IF(X49&gt;=10,"High",IF(X49&gt;=5,"Moderate","Low"))))</f>
        <v/>
      </c>
      <c r="Z49" s="15" t="n"/>
      <c r="AA49" s="18">
        <f>IF(D49="","",IF(OR(Z49="Beyond",AND(Z49="Near limit",OR(Y49="Critical",Y49="High"))),"ESCALATE","MONITOR"))</f>
        <v/>
      </c>
      <c r="AB49" s="15" t="n"/>
      <c r="AC49" s="22" t="n"/>
      <c r="AD49" s="15" t="n"/>
    </row>
    <row r="50" ht="46" customHeight="1">
      <c r="A50" s="18">
        <f>IF(D50="","","R-"&amp;TEXT(ROW()-6,"000"))</f>
        <v/>
      </c>
      <c r="B50" s="15" t="n"/>
      <c r="C50" s="15" t="n"/>
      <c r="D50" s="15" t="n"/>
      <c r="E50" s="15" t="n"/>
      <c r="F50" s="15" t="n"/>
      <c r="G50" s="15" t="n"/>
      <c r="H50" s="15" t="n"/>
      <c r="I50" s="15" t="n"/>
      <c r="J50" s="15" t="n"/>
      <c r="K50" s="15" t="n"/>
      <c r="L50" s="15" t="n"/>
      <c r="M50" s="15" t="n"/>
      <c r="N50" s="15" t="n"/>
      <c r="O50" s="15" t="n"/>
      <c r="P50" s="15" t="n"/>
      <c r="Q50" s="18">
        <f>IF(D50="","",MAX(K50:P50))</f>
        <v/>
      </c>
      <c r="R50" s="18">
        <f>IF(OR(J50="",Q50=""),"",J50*Q50)</f>
        <v/>
      </c>
      <c r="S50" s="18">
        <f>IF(R50="","",IF(R50&gt;=17,"Critical",IF(R50&gt;=10,"High",IF(R50&gt;=5,"Moderate","Low"))))</f>
        <v/>
      </c>
      <c r="T50" s="15" t="n"/>
      <c r="U50" s="15" t="n"/>
      <c r="V50" s="15" t="n"/>
      <c r="W50" s="15" t="n"/>
      <c r="X50" s="18">
        <f>IF(OR(V50="",W50=""),"",V50*W50)</f>
        <v/>
      </c>
      <c r="Y50" s="18">
        <f>IF(X50="","",IF(X50&gt;=17,"Critical",IF(X50&gt;=10,"High",IF(X50&gt;=5,"Moderate","Low"))))</f>
        <v/>
      </c>
      <c r="Z50" s="15" t="n"/>
      <c r="AA50" s="18">
        <f>IF(D50="","",IF(OR(Z50="Beyond",AND(Z50="Near limit",OR(Y50="Critical",Y50="High"))),"ESCALATE","MONITOR"))</f>
        <v/>
      </c>
      <c r="AB50" s="15" t="n"/>
      <c r="AC50" s="22" t="n"/>
      <c r="AD50" s="15" t="n"/>
    </row>
    <row r="51" ht="46" customHeight="1">
      <c r="A51" s="18">
        <f>IF(D51="","","R-"&amp;TEXT(ROW()-6,"000"))</f>
        <v/>
      </c>
      <c r="B51" s="15" t="n"/>
      <c r="C51" s="15" t="n"/>
      <c r="D51" s="15" t="n"/>
      <c r="E51" s="15" t="n"/>
      <c r="F51" s="15" t="n"/>
      <c r="G51" s="15" t="n"/>
      <c r="H51" s="15" t="n"/>
      <c r="I51" s="15" t="n"/>
      <c r="J51" s="15" t="n"/>
      <c r="K51" s="15" t="n"/>
      <c r="L51" s="15" t="n"/>
      <c r="M51" s="15" t="n"/>
      <c r="N51" s="15" t="n"/>
      <c r="O51" s="15" t="n"/>
      <c r="P51" s="15" t="n"/>
      <c r="Q51" s="18">
        <f>IF(D51="","",MAX(K51:P51))</f>
        <v/>
      </c>
      <c r="R51" s="18">
        <f>IF(OR(J51="",Q51=""),"",J51*Q51)</f>
        <v/>
      </c>
      <c r="S51" s="18">
        <f>IF(R51="","",IF(R51&gt;=17,"Critical",IF(R51&gt;=10,"High",IF(R51&gt;=5,"Moderate","Low"))))</f>
        <v/>
      </c>
      <c r="T51" s="15" t="n"/>
      <c r="U51" s="15" t="n"/>
      <c r="V51" s="15" t="n"/>
      <c r="W51" s="15" t="n"/>
      <c r="X51" s="18">
        <f>IF(OR(V51="",W51=""),"",V51*W51)</f>
        <v/>
      </c>
      <c r="Y51" s="18">
        <f>IF(X51="","",IF(X51&gt;=17,"Critical",IF(X51&gt;=10,"High",IF(X51&gt;=5,"Moderate","Low"))))</f>
        <v/>
      </c>
      <c r="Z51" s="15" t="n"/>
      <c r="AA51" s="18">
        <f>IF(D51="","",IF(OR(Z51="Beyond",AND(Z51="Near limit",OR(Y51="Critical",Y51="High"))),"ESCALATE","MONITOR"))</f>
        <v/>
      </c>
      <c r="AB51" s="15" t="n"/>
      <c r="AC51" s="22" t="n"/>
      <c r="AD51" s="15" t="n"/>
    </row>
    <row r="52" ht="46" customHeight="1">
      <c r="A52" s="18">
        <f>IF(D52="","","R-"&amp;TEXT(ROW()-6,"000"))</f>
        <v/>
      </c>
      <c r="B52" s="15" t="n"/>
      <c r="C52" s="15" t="n"/>
      <c r="D52" s="15" t="n"/>
      <c r="E52" s="15" t="n"/>
      <c r="F52" s="15" t="n"/>
      <c r="G52" s="15" t="n"/>
      <c r="H52" s="15" t="n"/>
      <c r="I52" s="15" t="n"/>
      <c r="J52" s="15" t="n"/>
      <c r="K52" s="15" t="n"/>
      <c r="L52" s="15" t="n"/>
      <c r="M52" s="15" t="n"/>
      <c r="N52" s="15" t="n"/>
      <c r="O52" s="15" t="n"/>
      <c r="P52" s="15" t="n"/>
      <c r="Q52" s="18">
        <f>IF(D52="","",MAX(K52:P52))</f>
        <v/>
      </c>
      <c r="R52" s="18">
        <f>IF(OR(J52="",Q52=""),"",J52*Q52)</f>
        <v/>
      </c>
      <c r="S52" s="18">
        <f>IF(R52="","",IF(R52&gt;=17,"Critical",IF(R52&gt;=10,"High",IF(R52&gt;=5,"Moderate","Low"))))</f>
        <v/>
      </c>
      <c r="T52" s="15" t="n"/>
      <c r="U52" s="15" t="n"/>
      <c r="V52" s="15" t="n"/>
      <c r="W52" s="15" t="n"/>
      <c r="X52" s="18">
        <f>IF(OR(V52="",W52=""),"",V52*W52)</f>
        <v/>
      </c>
      <c r="Y52" s="18">
        <f>IF(X52="","",IF(X52&gt;=17,"Critical",IF(X52&gt;=10,"High",IF(X52&gt;=5,"Moderate","Low"))))</f>
        <v/>
      </c>
      <c r="Z52" s="15" t="n"/>
      <c r="AA52" s="18">
        <f>IF(D52="","",IF(OR(Z52="Beyond",AND(Z52="Near limit",OR(Y52="Critical",Y52="High"))),"ESCALATE","MONITOR"))</f>
        <v/>
      </c>
      <c r="AB52" s="15" t="n"/>
      <c r="AC52" s="22" t="n"/>
      <c r="AD52" s="15" t="n"/>
    </row>
    <row r="53" ht="46" customHeight="1">
      <c r="A53" s="18">
        <f>IF(D53="","","R-"&amp;TEXT(ROW()-6,"000"))</f>
        <v/>
      </c>
      <c r="B53" s="15" t="n"/>
      <c r="C53" s="15" t="n"/>
      <c r="D53" s="15" t="n"/>
      <c r="E53" s="15" t="n"/>
      <c r="F53" s="15" t="n"/>
      <c r="G53" s="15" t="n"/>
      <c r="H53" s="15" t="n"/>
      <c r="I53" s="15" t="n"/>
      <c r="J53" s="15" t="n"/>
      <c r="K53" s="15" t="n"/>
      <c r="L53" s="15" t="n"/>
      <c r="M53" s="15" t="n"/>
      <c r="N53" s="15" t="n"/>
      <c r="O53" s="15" t="n"/>
      <c r="P53" s="15" t="n"/>
      <c r="Q53" s="18">
        <f>IF(D53="","",MAX(K53:P53))</f>
        <v/>
      </c>
      <c r="R53" s="18">
        <f>IF(OR(J53="",Q53=""),"",J53*Q53)</f>
        <v/>
      </c>
      <c r="S53" s="18">
        <f>IF(R53="","",IF(R53&gt;=17,"Critical",IF(R53&gt;=10,"High",IF(R53&gt;=5,"Moderate","Low"))))</f>
        <v/>
      </c>
      <c r="T53" s="15" t="n"/>
      <c r="U53" s="15" t="n"/>
      <c r="V53" s="15" t="n"/>
      <c r="W53" s="15" t="n"/>
      <c r="X53" s="18">
        <f>IF(OR(V53="",W53=""),"",V53*W53)</f>
        <v/>
      </c>
      <c r="Y53" s="18">
        <f>IF(X53="","",IF(X53&gt;=17,"Critical",IF(X53&gt;=10,"High",IF(X53&gt;=5,"Moderate","Low"))))</f>
        <v/>
      </c>
      <c r="Z53" s="15" t="n"/>
      <c r="AA53" s="18">
        <f>IF(D53="","",IF(OR(Z53="Beyond",AND(Z53="Near limit",OR(Y53="Critical",Y53="High"))),"ESCALATE","MONITOR"))</f>
        <v/>
      </c>
      <c r="AB53" s="15" t="n"/>
      <c r="AC53" s="22" t="n"/>
      <c r="AD53" s="15" t="n"/>
    </row>
    <row r="54" ht="46" customHeight="1">
      <c r="A54" s="18">
        <f>IF(D54="","","R-"&amp;TEXT(ROW()-6,"000"))</f>
        <v/>
      </c>
      <c r="B54" s="15" t="n"/>
      <c r="C54" s="15" t="n"/>
      <c r="D54" s="15" t="n"/>
      <c r="E54" s="15" t="n"/>
      <c r="F54" s="15" t="n"/>
      <c r="G54" s="15" t="n"/>
      <c r="H54" s="15" t="n"/>
      <c r="I54" s="15" t="n"/>
      <c r="J54" s="15" t="n"/>
      <c r="K54" s="15" t="n"/>
      <c r="L54" s="15" t="n"/>
      <c r="M54" s="15" t="n"/>
      <c r="N54" s="15" t="n"/>
      <c r="O54" s="15" t="n"/>
      <c r="P54" s="15" t="n"/>
      <c r="Q54" s="18">
        <f>IF(D54="","",MAX(K54:P54))</f>
        <v/>
      </c>
      <c r="R54" s="18">
        <f>IF(OR(J54="",Q54=""),"",J54*Q54)</f>
        <v/>
      </c>
      <c r="S54" s="18">
        <f>IF(R54="","",IF(R54&gt;=17,"Critical",IF(R54&gt;=10,"High",IF(R54&gt;=5,"Moderate","Low"))))</f>
        <v/>
      </c>
      <c r="T54" s="15" t="n"/>
      <c r="U54" s="15" t="n"/>
      <c r="V54" s="15" t="n"/>
      <c r="W54" s="15" t="n"/>
      <c r="X54" s="18">
        <f>IF(OR(V54="",W54=""),"",V54*W54)</f>
        <v/>
      </c>
      <c r="Y54" s="18">
        <f>IF(X54="","",IF(X54&gt;=17,"Critical",IF(X54&gt;=10,"High",IF(X54&gt;=5,"Moderate","Low"))))</f>
        <v/>
      </c>
      <c r="Z54" s="15" t="n"/>
      <c r="AA54" s="18">
        <f>IF(D54="","",IF(OR(Z54="Beyond",AND(Z54="Near limit",OR(Y54="Critical",Y54="High"))),"ESCALATE","MONITOR"))</f>
        <v/>
      </c>
      <c r="AB54" s="15" t="n"/>
      <c r="AC54" s="22" t="n"/>
      <c r="AD54" s="15" t="n"/>
    </row>
    <row r="55" ht="46" customHeight="1">
      <c r="A55" s="18">
        <f>IF(D55="","","R-"&amp;TEXT(ROW()-6,"000"))</f>
        <v/>
      </c>
      <c r="B55" s="15" t="n"/>
      <c r="C55" s="15" t="n"/>
      <c r="D55" s="15" t="n"/>
      <c r="E55" s="15" t="n"/>
      <c r="F55" s="15" t="n"/>
      <c r="G55" s="15" t="n"/>
      <c r="H55" s="15" t="n"/>
      <c r="I55" s="15" t="n"/>
      <c r="J55" s="15" t="n"/>
      <c r="K55" s="15" t="n"/>
      <c r="L55" s="15" t="n"/>
      <c r="M55" s="15" t="n"/>
      <c r="N55" s="15" t="n"/>
      <c r="O55" s="15" t="n"/>
      <c r="P55" s="15" t="n"/>
      <c r="Q55" s="18">
        <f>IF(D55="","",MAX(K55:P55))</f>
        <v/>
      </c>
      <c r="R55" s="18">
        <f>IF(OR(J55="",Q55=""),"",J55*Q55)</f>
        <v/>
      </c>
      <c r="S55" s="18">
        <f>IF(R55="","",IF(R55&gt;=17,"Critical",IF(R55&gt;=10,"High",IF(R55&gt;=5,"Moderate","Low"))))</f>
        <v/>
      </c>
      <c r="T55" s="15" t="n"/>
      <c r="U55" s="15" t="n"/>
      <c r="V55" s="15" t="n"/>
      <c r="W55" s="15" t="n"/>
      <c r="X55" s="18">
        <f>IF(OR(V55="",W55=""),"",V55*W55)</f>
        <v/>
      </c>
      <c r="Y55" s="18">
        <f>IF(X55="","",IF(X55&gt;=17,"Critical",IF(X55&gt;=10,"High",IF(X55&gt;=5,"Moderate","Low"))))</f>
        <v/>
      </c>
      <c r="Z55" s="15" t="n"/>
      <c r="AA55" s="18">
        <f>IF(D55="","",IF(OR(Z55="Beyond",AND(Z55="Near limit",OR(Y55="Critical",Y55="High"))),"ESCALATE","MONITOR"))</f>
        <v/>
      </c>
      <c r="AB55" s="15" t="n"/>
      <c r="AC55" s="22" t="n"/>
      <c r="AD55" s="15" t="n"/>
    </row>
    <row r="56" ht="46" customHeight="1">
      <c r="A56" s="18">
        <f>IF(D56="","","R-"&amp;TEXT(ROW()-6,"000"))</f>
        <v/>
      </c>
      <c r="B56" s="15" t="n"/>
      <c r="C56" s="15" t="n"/>
      <c r="D56" s="15" t="n"/>
      <c r="E56" s="15" t="n"/>
      <c r="F56" s="15" t="n"/>
      <c r="G56" s="15" t="n"/>
      <c r="H56" s="15" t="n"/>
      <c r="I56" s="15" t="n"/>
      <c r="J56" s="15" t="n"/>
      <c r="K56" s="15" t="n"/>
      <c r="L56" s="15" t="n"/>
      <c r="M56" s="15" t="n"/>
      <c r="N56" s="15" t="n"/>
      <c r="O56" s="15" t="n"/>
      <c r="P56" s="15" t="n"/>
      <c r="Q56" s="18">
        <f>IF(D56="","",MAX(K56:P56))</f>
        <v/>
      </c>
      <c r="R56" s="18">
        <f>IF(OR(J56="",Q56=""),"",J56*Q56)</f>
        <v/>
      </c>
      <c r="S56" s="18">
        <f>IF(R56="","",IF(R56&gt;=17,"Critical",IF(R56&gt;=10,"High",IF(R56&gt;=5,"Moderate","Low"))))</f>
        <v/>
      </c>
      <c r="T56" s="15" t="n"/>
      <c r="U56" s="15" t="n"/>
      <c r="V56" s="15" t="n"/>
      <c r="W56" s="15" t="n"/>
      <c r="X56" s="18">
        <f>IF(OR(V56="",W56=""),"",V56*W56)</f>
        <v/>
      </c>
      <c r="Y56" s="18">
        <f>IF(X56="","",IF(X56&gt;=17,"Critical",IF(X56&gt;=10,"High",IF(X56&gt;=5,"Moderate","Low"))))</f>
        <v/>
      </c>
      <c r="Z56" s="15" t="n"/>
      <c r="AA56" s="18">
        <f>IF(D56="","",IF(OR(Z56="Beyond",AND(Z56="Near limit",OR(Y56="Critical",Y56="High"))),"ESCALATE","MONITOR"))</f>
        <v/>
      </c>
      <c r="AB56" s="15" t="n"/>
      <c r="AC56" s="22" t="n"/>
      <c r="AD56" s="15" t="n"/>
    </row>
    <row r="57" ht="46" customHeight="1">
      <c r="A57" s="18">
        <f>IF(D57="","","R-"&amp;TEXT(ROW()-6,"000"))</f>
        <v/>
      </c>
      <c r="B57" s="15" t="n"/>
      <c r="C57" s="15" t="n"/>
      <c r="D57" s="15" t="n"/>
      <c r="E57" s="15" t="n"/>
      <c r="F57" s="15" t="n"/>
      <c r="G57" s="15" t="n"/>
      <c r="H57" s="15" t="n"/>
      <c r="I57" s="15" t="n"/>
      <c r="J57" s="15" t="n"/>
      <c r="K57" s="15" t="n"/>
      <c r="L57" s="15" t="n"/>
      <c r="M57" s="15" t="n"/>
      <c r="N57" s="15" t="n"/>
      <c r="O57" s="15" t="n"/>
      <c r="P57" s="15" t="n"/>
      <c r="Q57" s="18">
        <f>IF(D57="","",MAX(K57:P57))</f>
        <v/>
      </c>
      <c r="R57" s="18">
        <f>IF(OR(J57="",Q57=""),"",J57*Q57)</f>
        <v/>
      </c>
      <c r="S57" s="18">
        <f>IF(R57="","",IF(R57&gt;=17,"Critical",IF(R57&gt;=10,"High",IF(R57&gt;=5,"Moderate","Low"))))</f>
        <v/>
      </c>
      <c r="T57" s="15" t="n"/>
      <c r="U57" s="15" t="n"/>
      <c r="V57" s="15" t="n"/>
      <c r="W57" s="15" t="n"/>
      <c r="X57" s="18">
        <f>IF(OR(V57="",W57=""),"",V57*W57)</f>
        <v/>
      </c>
      <c r="Y57" s="18">
        <f>IF(X57="","",IF(X57&gt;=17,"Critical",IF(X57&gt;=10,"High",IF(X57&gt;=5,"Moderate","Low"))))</f>
        <v/>
      </c>
      <c r="Z57" s="15" t="n"/>
      <c r="AA57" s="18">
        <f>IF(D57="","",IF(OR(Z57="Beyond",AND(Z57="Near limit",OR(Y57="Critical",Y57="High"))),"ESCALATE","MONITOR"))</f>
        <v/>
      </c>
      <c r="AB57" s="15" t="n"/>
      <c r="AC57" s="22" t="n"/>
      <c r="AD57" s="15" t="n"/>
    </row>
    <row r="58" ht="46" customHeight="1">
      <c r="A58" s="18">
        <f>IF(D58="","","R-"&amp;TEXT(ROW()-6,"000"))</f>
        <v/>
      </c>
      <c r="B58" s="15" t="n"/>
      <c r="C58" s="15" t="n"/>
      <c r="D58" s="15" t="n"/>
      <c r="E58" s="15" t="n"/>
      <c r="F58" s="15" t="n"/>
      <c r="G58" s="15" t="n"/>
      <c r="H58" s="15" t="n"/>
      <c r="I58" s="15" t="n"/>
      <c r="J58" s="15" t="n"/>
      <c r="K58" s="15" t="n"/>
      <c r="L58" s="15" t="n"/>
      <c r="M58" s="15" t="n"/>
      <c r="N58" s="15" t="n"/>
      <c r="O58" s="15" t="n"/>
      <c r="P58" s="15" t="n"/>
      <c r="Q58" s="18">
        <f>IF(D58="","",MAX(K58:P58))</f>
        <v/>
      </c>
      <c r="R58" s="18">
        <f>IF(OR(J58="",Q58=""),"",J58*Q58)</f>
        <v/>
      </c>
      <c r="S58" s="18">
        <f>IF(R58="","",IF(R58&gt;=17,"Critical",IF(R58&gt;=10,"High",IF(R58&gt;=5,"Moderate","Low"))))</f>
        <v/>
      </c>
      <c r="T58" s="15" t="n"/>
      <c r="U58" s="15" t="n"/>
      <c r="V58" s="15" t="n"/>
      <c r="W58" s="15" t="n"/>
      <c r="X58" s="18">
        <f>IF(OR(V58="",W58=""),"",V58*W58)</f>
        <v/>
      </c>
      <c r="Y58" s="18">
        <f>IF(X58="","",IF(X58&gt;=17,"Critical",IF(X58&gt;=10,"High",IF(X58&gt;=5,"Moderate","Low"))))</f>
        <v/>
      </c>
      <c r="Z58" s="15" t="n"/>
      <c r="AA58" s="18">
        <f>IF(D58="","",IF(OR(Z58="Beyond",AND(Z58="Near limit",OR(Y58="Critical",Y58="High"))),"ESCALATE","MONITOR"))</f>
        <v/>
      </c>
      <c r="AB58" s="15" t="n"/>
      <c r="AC58" s="22" t="n"/>
      <c r="AD58" s="15" t="n"/>
    </row>
    <row r="59" ht="46" customHeight="1">
      <c r="A59" s="18">
        <f>IF(D59="","","R-"&amp;TEXT(ROW()-6,"000"))</f>
        <v/>
      </c>
      <c r="B59" s="15" t="n"/>
      <c r="C59" s="15" t="n"/>
      <c r="D59" s="15" t="n"/>
      <c r="E59" s="15" t="n"/>
      <c r="F59" s="15" t="n"/>
      <c r="G59" s="15" t="n"/>
      <c r="H59" s="15" t="n"/>
      <c r="I59" s="15" t="n"/>
      <c r="J59" s="15" t="n"/>
      <c r="K59" s="15" t="n"/>
      <c r="L59" s="15" t="n"/>
      <c r="M59" s="15" t="n"/>
      <c r="N59" s="15" t="n"/>
      <c r="O59" s="15" t="n"/>
      <c r="P59" s="15" t="n"/>
      <c r="Q59" s="18">
        <f>IF(D59="","",MAX(K59:P59))</f>
        <v/>
      </c>
      <c r="R59" s="18">
        <f>IF(OR(J59="",Q59=""),"",J59*Q59)</f>
        <v/>
      </c>
      <c r="S59" s="18">
        <f>IF(R59="","",IF(R59&gt;=17,"Critical",IF(R59&gt;=10,"High",IF(R59&gt;=5,"Moderate","Low"))))</f>
        <v/>
      </c>
      <c r="T59" s="15" t="n"/>
      <c r="U59" s="15" t="n"/>
      <c r="V59" s="15" t="n"/>
      <c r="W59" s="15" t="n"/>
      <c r="X59" s="18">
        <f>IF(OR(V59="",W59=""),"",V59*W59)</f>
        <v/>
      </c>
      <c r="Y59" s="18">
        <f>IF(X59="","",IF(X59&gt;=17,"Critical",IF(X59&gt;=10,"High",IF(X59&gt;=5,"Moderate","Low"))))</f>
        <v/>
      </c>
      <c r="Z59" s="15" t="n"/>
      <c r="AA59" s="18">
        <f>IF(D59="","",IF(OR(Z59="Beyond",AND(Z59="Near limit",OR(Y59="Critical",Y59="High"))),"ESCALATE","MONITOR"))</f>
        <v/>
      </c>
      <c r="AB59" s="15" t="n"/>
      <c r="AC59" s="22" t="n"/>
      <c r="AD59" s="15" t="n"/>
    </row>
    <row r="60" ht="46" customHeight="1">
      <c r="A60" s="18">
        <f>IF(D60="","","R-"&amp;TEXT(ROW()-6,"000"))</f>
        <v/>
      </c>
      <c r="B60" s="15" t="n"/>
      <c r="C60" s="15" t="n"/>
      <c r="D60" s="15" t="n"/>
      <c r="E60" s="15" t="n"/>
      <c r="F60" s="15" t="n"/>
      <c r="G60" s="15" t="n"/>
      <c r="H60" s="15" t="n"/>
      <c r="I60" s="15" t="n"/>
      <c r="J60" s="15" t="n"/>
      <c r="K60" s="15" t="n"/>
      <c r="L60" s="15" t="n"/>
      <c r="M60" s="15" t="n"/>
      <c r="N60" s="15" t="n"/>
      <c r="O60" s="15" t="n"/>
      <c r="P60" s="15" t="n"/>
      <c r="Q60" s="18">
        <f>IF(D60="","",MAX(K60:P60))</f>
        <v/>
      </c>
      <c r="R60" s="18">
        <f>IF(OR(J60="",Q60=""),"",J60*Q60)</f>
        <v/>
      </c>
      <c r="S60" s="18">
        <f>IF(R60="","",IF(R60&gt;=17,"Critical",IF(R60&gt;=10,"High",IF(R60&gt;=5,"Moderate","Low"))))</f>
        <v/>
      </c>
      <c r="T60" s="15" t="n"/>
      <c r="U60" s="15" t="n"/>
      <c r="V60" s="15" t="n"/>
      <c r="W60" s="15" t="n"/>
      <c r="X60" s="18">
        <f>IF(OR(V60="",W60=""),"",V60*W60)</f>
        <v/>
      </c>
      <c r="Y60" s="18">
        <f>IF(X60="","",IF(X60&gt;=17,"Critical",IF(X60&gt;=10,"High",IF(X60&gt;=5,"Moderate","Low"))))</f>
        <v/>
      </c>
      <c r="Z60" s="15" t="n"/>
      <c r="AA60" s="18">
        <f>IF(D60="","",IF(OR(Z60="Beyond",AND(Z60="Near limit",OR(Y60="Critical",Y60="High"))),"ESCALATE","MONITOR"))</f>
        <v/>
      </c>
      <c r="AB60" s="15" t="n"/>
      <c r="AC60" s="22" t="n"/>
      <c r="AD60" s="15" t="n"/>
    </row>
    <row r="61" ht="46" customHeight="1">
      <c r="A61" s="18">
        <f>IF(D61="","","R-"&amp;TEXT(ROW()-6,"000"))</f>
        <v/>
      </c>
      <c r="B61" s="15" t="n"/>
      <c r="C61" s="15" t="n"/>
      <c r="D61" s="15" t="n"/>
      <c r="E61" s="15" t="n"/>
      <c r="F61" s="15" t="n"/>
      <c r="G61" s="15" t="n"/>
      <c r="H61" s="15" t="n"/>
      <c r="I61" s="15" t="n"/>
      <c r="J61" s="15" t="n"/>
      <c r="K61" s="15" t="n"/>
      <c r="L61" s="15" t="n"/>
      <c r="M61" s="15" t="n"/>
      <c r="N61" s="15" t="n"/>
      <c r="O61" s="15" t="n"/>
      <c r="P61" s="15" t="n"/>
      <c r="Q61" s="18">
        <f>IF(D61="","",MAX(K61:P61))</f>
        <v/>
      </c>
      <c r="R61" s="18">
        <f>IF(OR(J61="",Q61=""),"",J61*Q61)</f>
        <v/>
      </c>
      <c r="S61" s="18">
        <f>IF(R61="","",IF(R61&gt;=17,"Critical",IF(R61&gt;=10,"High",IF(R61&gt;=5,"Moderate","Low"))))</f>
        <v/>
      </c>
      <c r="T61" s="15" t="n"/>
      <c r="U61" s="15" t="n"/>
      <c r="V61" s="15" t="n"/>
      <c r="W61" s="15" t="n"/>
      <c r="X61" s="18">
        <f>IF(OR(V61="",W61=""),"",V61*W61)</f>
        <v/>
      </c>
      <c r="Y61" s="18">
        <f>IF(X61="","",IF(X61&gt;=17,"Critical",IF(X61&gt;=10,"High",IF(X61&gt;=5,"Moderate","Low"))))</f>
        <v/>
      </c>
      <c r="Z61" s="15" t="n"/>
      <c r="AA61" s="18">
        <f>IF(D61="","",IF(OR(Z61="Beyond",AND(Z61="Near limit",OR(Y61="Critical",Y61="High"))),"ESCALATE","MONITOR"))</f>
        <v/>
      </c>
      <c r="AB61" s="15" t="n"/>
      <c r="AC61" s="22" t="n"/>
      <c r="AD61" s="15" t="n"/>
    </row>
    <row r="62" ht="46" customHeight="1">
      <c r="A62" s="18">
        <f>IF(D62="","","R-"&amp;TEXT(ROW()-6,"000"))</f>
        <v/>
      </c>
      <c r="B62" s="15" t="n"/>
      <c r="C62" s="15" t="n"/>
      <c r="D62" s="15" t="n"/>
      <c r="E62" s="15" t="n"/>
      <c r="F62" s="15" t="n"/>
      <c r="G62" s="15" t="n"/>
      <c r="H62" s="15" t="n"/>
      <c r="I62" s="15" t="n"/>
      <c r="J62" s="15" t="n"/>
      <c r="K62" s="15" t="n"/>
      <c r="L62" s="15" t="n"/>
      <c r="M62" s="15" t="n"/>
      <c r="N62" s="15" t="n"/>
      <c r="O62" s="15" t="n"/>
      <c r="P62" s="15" t="n"/>
      <c r="Q62" s="18">
        <f>IF(D62="","",MAX(K62:P62))</f>
        <v/>
      </c>
      <c r="R62" s="18">
        <f>IF(OR(J62="",Q62=""),"",J62*Q62)</f>
        <v/>
      </c>
      <c r="S62" s="18">
        <f>IF(R62="","",IF(R62&gt;=17,"Critical",IF(R62&gt;=10,"High",IF(R62&gt;=5,"Moderate","Low"))))</f>
        <v/>
      </c>
      <c r="T62" s="15" t="n"/>
      <c r="U62" s="15" t="n"/>
      <c r="V62" s="15" t="n"/>
      <c r="W62" s="15" t="n"/>
      <c r="X62" s="18">
        <f>IF(OR(V62="",W62=""),"",V62*W62)</f>
        <v/>
      </c>
      <c r="Y62" s="18">
        <f>IF(X62="","",IF(X62&gt;=17,"Critical",IF(X62&gt;=10,"High",IF(X62&gt;=5,"Moderate","Low"))))</f>
        <v/>
      </c>
      <c r="Z62" s="15" t="n"/>
      <c r="AA62" s="18">
        <f>IF(D62="","",IF(OR(Z62="Beyond",AND(Z62="Near limit",OR(Y62="Critical",Y62="High"))),"ESCALATE","MONITOR"))</f>
        <v/>
      </c>
      <c r="AB62" s="15" t="n"/>
      <c r="AC62" s="22" t="n"/>
      <c r="AD62" s="15" t="n"/>
    </row>
    <row r="63" ht="46" customHeight="1">
      <c r="A63" s="18">
        <f>IF(D63="","","R-"&amp;TEXT(ROW()-6,"000"))</f>
        <v/>
      </c>
      <c r="B63" s="15" t="n"/>
      <c r="C63" s="15" t="n"/>
      <c r="D63" s="15" t="n"/>
      <c r="E63" s="15" t="n"/>
      <c r="F63" s="15" t="n"/>
      <c r="G63" s="15" t="n"/>
      <c r="H63" s="15" t="n"/>
      <c r="I63" s="15" t="n"/>
      <c r="J63" s="15" t="n"/>
      <c r="K63" s="15" t="n"/>
      <c r="L63" s="15" t="n"/>
      <c r="M63" s="15" t="n"/>
      <c r="N63" s="15" t="n"/>
      <c r="O63" s="15" t="n"/>
      <c r="P63" s="15" t="n"/>
      <c r="Q63" s="18">
        <f>IF(D63="","",MAX(K63:P63))</f>
        <v/>
      </c>
      <c r="R63" s="18">
        <f>IF(OR(J63="",Q63=""),"",J63*Q63)</f>
        <v/>
      </c>
      <c r="S63" s="18">
        <f>IF(R63="","",IF(R63&gt;=17,"Critical",IF(R63&gt;=10,"High",IF(R63&gt;=5,"Moderate","Low"))))</f>
        <v/>
      </c>
      <c r="T63" s="15" t="n"/>
      <c r="U63" s="15" t="n"/>
      <c r="V63" s="15" t="n"/>
      <c r="W63" s="15" t="n"/>
      <c r="X63" s="18">
        <f>IF(OR(V63="",W63=""),"",V63*W63)</f>
        <v/>
      </c>
      <c r="Y63" s="18">
        <f>IF(X63="","",IF(X63&gt;=17,"Critical",IF(X63&gt;=10,"High",IF(X63&gt;=5,"Moderate","Low"))))</f>
        <v/>
      </c>
      <c r="Z63" s="15" t="n"/>
      <c r="AA63" s="18">
        <f>IF(D63="","",IF(OR(Z63="Beyond",AND(Z63="Near limit",OR(Y63="Critical",Y63="High"))),"ESCALATE","MONITOR"))</f>
        <v/>
      </c>
      <c r="AB63" s="15" t="n"/>
      <c r="AC63" s="22" t="n"/>
      <c r="AD63" s="15" t="n"/>
    </row>
    <row r="64" ht="46" customHeight="1">
      <c r="A64" s="18">
        <f>IF(D64="","","R-"&amp;TEXT(ROW()-6,"000"))</f>
        <v/>
      </c>
      <c r="B64" s="15" t="n"/>
      <c r="C64" s="15" t="n"/>
      <c r="D64" s="15" t="n"/>
      <c r="E64" s="15" t="n"/>
      <c r="F64" s="15" t="n"/>
      <c r="G64" s="15" t="n"/>
      <c r="H64" s="15" t="n"/>
      <c r="I64" s="15" t="n"/>
      <c r="J64" s="15" t="n"/>
      <c r="K64" s="15" t="n"/>
      <c r="L64" s="15" t="n"/>
      <c r="M64" s="15" t="n"/>
      <c r="N64" s="15" t="n"/>
      <c r="O64" s="15" t="n"/>
      <c r="P64" s="15" t="n"/>
      <c r="Q64" s="18">
        <f>IF(D64="","",MAX(K64:P64))</f>
        <v/>
      </c>
      <c r="R64" s="18">
        <f>IF(OR(J64="",Q64=""),"",J64*Q64)</f>
        <v/>
      </c>
      <c r="S64" s="18">
        <f>IF(R64="","",IF(R64&gt;=17,"Critical",IF(R64&gt;=10,"High",IF(R64&gt;=5,"Moderate","Low"))))</f>
        <v/>
      </c>
      <c r="T64" s="15" t="n"/>
      <c r="U64" s="15" t="n"/>
      <c r="V64" s="15" t="n"/>
      <c r="W64" s="15" t="n"/>
      <c r="X64" s="18">
        <f>IF(OR(V64="",W64=""),"",V64*W64)</f>
        <v/>
      </c>
      <c r="Y64" s="18">
        <f>IF(X64="","",IF(X64&gt;=17,"Critical",IF(X64&gt;=10,"High",IF(X64&gt;=5,"Moderate","Low"))))</f>
        <v/>
      </c>
      <c r="Z64" s="15" t="n"/>
      <c r="AA64" s="18">
        <f>IF(D64="","",IF(OR(Z64="Beyond",AND(Z64="Near limit",OR(Y64="Critical",Y64="High"))),"ESCALATE","MONITOR"))</f>
        <v/>
      </c>
      <c r="AB64" s="15" t="n"/>
      <c r="AC64" s="22" t="n"/>
      <c r="AD64" s="15" t="n"/>
    </row>
    <row r="65" ht="46" customHeight="1">
      <c r="A65" s="18">
        <f>IF(D65="","","R-"&amp;TEXT(ROW()-6,"000"))</f>
        <v/>
      </c>
      <c r="B65" s="15" t="n"/>
      <c r="C65" s="15" t="n"/>
      <c r="D65" s="15" t="n"/>
      <c r="E65" s="15" t="n"/>
      <c r="F65" s="15" t="n"/>
      <c r="G65" s="15" t="n"/>
      <c r="H65" s="15" t="n"/>
      <c r="I65" s="15" t="n"/>
      <c r="J65" s="15" t="n"/>
      <c r="K65" s="15" t="n"/>
      <c r="L65" s="15" t="n"/>
      <c r="M65" s="15" t="n"/>
      <c r="N65" s="15" t="n"/>
      <c r="O65" s="15" t="n"/>
      <c r="P65" s="15" t="n"/>
      <c r="Q65" s="18">
        <f>IF(D65="","",MAX(K65:P65))</f>
        <v/>
      </c>
      <c r="R65" s="18">
        <f>IF(OR(J65="",Q65=""),"",J65*Q65)</f>
        <v/>
      </c>
      <c r="S65" s="18">
        <f>IF(R65="","",IF(R65&gt;=17,"Critical",IF(R65&gt;=10,"High",IF(R65&gt;=5,"Moderate","Low"))))</f>
        <v/>
      </c>
      <c r="T65" s="15" t="n"/>
      <c r="U65" s="15" t="n"/>
      <c r="V65" s="15" t="n"/>
      <c r="W65" s="15" t="n"/>
      <c r="X65" s="18">
        <f>IF(OR(V65="",W65=""),"",V65*W65)</f>
        <v/>
      </c>
      <c r="Y65" s="18">
        <f>IF(X65="","",IF(X65&gt;=17,"Critical",IF(X65&gt;=10,"High",IF(X65&gt;=5,"Moderate","Low"))))</f>
        <v/>
      </c>
      <c r="Z65" s="15" t="n"/>
      <c r="AA65" s="18">
        <f>IF(D65="","",IF(OR(Z65="Beyond",AND(Z65="Near limit",OR(Y65="Critical",Y65="High"))),"ESCALATE","MONITOR"))</f>
        <v/>
      </c>
      <c r="AB65" s="15" t="n"/>
      <c r="AC65" s="22" t="n"/>
      <c r="AD65" s="15" t="n"/>
    </row>
    <row r="66" ht="46" customHeight="1">
      <c r="A66" s="18">
        <f>IF(D66="","","R-"&amp;TEXT(ROW()-6,"000"))</f>
        <v/>
      </c>
      <c r="B66" s="15" t="n"/>
      <c r="C66" s="15" t="n"/>
      <c r="D66" s="15" t="n"/>
      <c r="E66" s="15" t="n"/>
      <c r="F66" s="15" t="n"/>
      <c r="G66" s="15" t="n"/>
      <c r="H66" s="15" t="n"/>
      <c r="I66" s="15" t="n"/>
      <c r="J66" s="15" t="n"/>
      <c r="K66" s="15" t="n"/>
      <c r="L66" s="15" t="n"/>
      <c r="M66" s="15" t="n"/>
      <c r="N66" s="15" t="n"/>
      <c r="O66" s="15" t="n"/>
      <c r="P66" s="15" t="n"/>
      <c r="Q66" s="18">
        <f>IF(D66="","",MAX(K66:P66))</f>
        <v/>
      </c>
      <c r="R66" s="18">
        <f>IF(OR(J66="",Q66=""),"",J66*Q66)</f>
        <v/>
      </c>
      <c r="S66" s="18">
        <f>IF(R66="","",IF(R66&gt;=17,"Critical",IF(R66&gt;=10,"High",IF(R66&gt;=5,"Moderate","Low"))))</f>
        <v/>
      </c>
      <c r="T66" s="15" t="n"/>
      <c r="U66" s="15" t="n"/>
      <c r="V66" s="15" t="n"/>
      <c r="W66" s="15" t="n"/>
      <c r="X66" s="18">
        <f>IF(OR(V66="",W66=""),"",V66*W66)</f>
        <v/>
      </c>
      <c r="Y66" s="18">
        <f>IF(X66="","",IF(X66&gt;=17,"Critical",IF(X66&gt;=10,"High",IF(X66&gt;=5,"Moderate","Low"))))</f>
        <v/>
      </c>
      <c r="Z66" s="15" t="n"/>
      <c r="AA66" s="18">
        <f>IF(D66="","",IF(OR(Z66="Beyond",AND(Z66="Near limit",OR(Y66="Critical",Y66="High"))),"ESCALATE","MONITOR"))</f>
        <v/>
      </c>
      <c r="AB66" s="15" t="n"/>
      <c r="AC66" s="22" t="n"/>
      <c r="AD66" s="15" t="n"/>
    </row>
    <row r="67" ht="46" customHeight="1">
      <c r="A67" s="18">
        <f>IF(D67="","","R-"&amp;TEXT(ROW()-6,"000"))</f>
        <v/>
      </c>
      <c r="B67" s="15" t="n"/>
      <c r="C67" s="15" t="n"/>
      <c r="D67" s="15" t="n"/>
      <c r="E67" s="15" t="n"/>
      <c r="F67" s="15" t="n"/>
      <c r="G67" s="15" t="n"/>
      <c r="H67" s="15" t="n"/>
      <c r="I67" s="15" t="n"/>
      <c r="J67" s="15" t="n"/>
      <c r="K67" s="15" t="n"/>
      <c r="L67" s="15" t="n"/>
      <c r="M67" s="15" t="n"/>
      <c r="N67" s="15" t="n"/>
      <c r="O67" s="15" t="n"/>
      <c r="P67" s="15" t="n"/>
      <c r="Q67" s="18">
        <f>IF(D67="","",MAX(K67:P67))</f>
        <v/>
      </c>
      <c r="R67" s="18">
        <f>IF(OR(J67="",Q67=""),"",J67*Q67)</f>
        <v/>
      </c>
      <c r="S67" s="18">
        <f>IF(R67="","",IF(R67&gt;=17,"Critical",IF(R67&gt;=10,"High",IF(R67&gt;=5,"Moderate","Low"))))</f>
        <v/>
      </c>
      <c r="T67" s="15" t="n"/>
      <c r="U67" s="15" t="n"/>
      <c r="V67" s="15" t="n"/>
      <c r="W67" s="15" t="n"/>
      <c r="X67" s="18">
        <f>IF(OR(V67="",W67=""),"",V67*W67)</f>
        <v/>
      </c>
      <c r="Y67" s="18">
        <f>IF(X67="","",IF(X67&gt;=17,"Critical",IF(X67&gt;=10,"High",IF(X67&gt;=5,"Moderate","Low"))))</f>
        <v/>
      </c>
      <c r="Z67" s="15" t="n"/>
      <c r="AA67" s="18">
        <f>IF(D67="","",IF(OR(Z67="Beyond",AND(Z67="Near limit",OR(Y67="Critical",Y67="High"))),"ESCALATE","MONITOR"))</f>
        <v/>
      </c>
      <c r="AB67" s="15" t="n"/>
      <c r="AC67" s="22" t="n"/>
      <c r="AD67" s="15" t="n"/>
    </row>
    <row r="68" ht="46" customHeight="1">
      <c r="A68" s="18">
        <f>IF(D68="","","R-"&amp;TEXT(ROW()-6,"000"))</f>
        <v/>
      </c>
      <c r="B68" s="15" t="n"/>
      <c r="C68" s="15" t="n"/>
      <c r="D68" s="15" t="n"/>
      <c r="E68" s="15" t="n"/>
      <c r="F68" s="15" t="n"/>
      <c r="G68" s="15" t="n"/>
      <c r="H68" s="15" t="n"/>
      <c r="I68" s="15" t="n"/>
      <c r="J68" s="15" t="n"/>
      <c r="K68" s="15" t="n"/>
      <c r="L68" s="15" t="n"/>
      <c r="M68" s="15" t="n"/>
      <c r="N68" s="15" t="n"/>
      <c r="O68" s="15" t="n"/>
      <c r="P68" s="15" t="n"/>
      <c r="Q68" s="18">
        <f>IF(D68="","",MAX(K68:P68))</f>
        <v/>
      </c>
      <c r="R68" s="18">
        <f>IF(OR(J68="",Q68=""),"",J68*Q68)</f>
        <v/>
      </c>
      <c r="S68" s="18">
        <f>IF(R68="","",IF(R68&gt;=17,"Critical",IF(R68&gt;=10,"High",IF(R68&gt;=5,"Moderate","Low"))))</f>
        <v/>
      </c>
      <c r="T68" s="15" t="n"/>
      <c r="U68" s="15" t="n"/>
      <c r="V68" s="15" t="n"/>
      <c r="W68" s="15" t="n"/>
      <c r="X68" s="18">
        <f>IF(OR(V68="",W68=""),"",V68*W68)</f>
        <v/>
      </c>
      <c r="Y68" s="18">
        <f>IF(X68="","",IF(X68&gt;=17,"Critical",IF(X68&gt;=10,"High",IF(X68&gt;=5,"Moderate","Low"))))</f>
        <v/>
      </c>
      <c r="Z68" s="15" t="n"/>
      <c r="AA68" s="18">
        <f>IF(D68="","",IF(OR(Z68="Beyond",AND(Z68="Near limit",OR(Y68="Critical",Y68="High"))),"ESCALATE","MONITOR"))</f>
        <v/>
      </c>
      <c r="AB68" s="15" t="n"/>
      <c r="AC68" s="22" t="n"/>
      <c r="AD68" s="15" t="n"/>
    </row>
    <row r="69" ht="46" customHeight="1">
      <c r="A69" s="18">
        <f>IF(D69="","","R-"&amp;TEXT(ROW()-6,"000"))</f>
        <v/>
      </c>
      <c r="B69" s="15" t="n"/>
      <c r="C69" s="15" t="n"/>
      <c r="D69" s="15" t="n"/>
      <c r="E69" s="15" t="n"/>
      <c r="F69" s="15" t="n"/>
      <c r="G69" s="15" t="n"/>
      <c r="H69" s="15" t="n"/>
      <c r="I69" s="15" t="n"/>
      <c r="J69" s="15" t="n"/>
      <c r="K69" s="15" t="n"/>
      <c r="L69" s="15" t="n"/>
      <c r="M69" s="15" t="n"/>
      <c r="N69" s="15" t="n"/>
      <c r="O69" s="15" t="n"/>
      <c r="P69" s="15" t="n"/>
      <c r="Q69" s="18">
        <f>IF(D69="","",MAX(K69:P69))</f>
        <v/>
      </c>
      <c r="R69" s="18">
        <f>IF(OR(J69="",Q69=""),"",J69*Q69)</f>
        <v/>
      </c>
      <c r="S69" s="18">
        <f>IF(R69="","",IF(R69&gt;=17,"Critical",IF(R69&gt;=10,"High",IF(R69&gt;=5,"Moderate","Low"))))</f>
        <v/>
      </c>
      <c r="T69" s="15" t="n"/>
      <c r="U69" s="15" t="n"/>
      <c r="V69" s="15" t="n"/>
      <c r="W69" s="15" t="n"/>
      <c r="X69" s="18">
        <f>IF(OR(V69="",W69=""),"",V69*W69)</f>
        <v/>
      </c>
      <c r="Y69" s="18">
        <f>IF(X69="","",IF(X69&gt;=17,"Critical",IF(X69&gt;=10,"High",IF(X69&gt;=5,"Moderate","Low"))))</f>
        <v/>
      </c>
      <c r="Z69" s="15" t="n"/>
      <c r="AA69" s="18">
        <f>IF(D69="","",IF(OR(Z69="Beyond",AND(Z69="Near limit",OR(Y69="Critical",Y69="High"))),"ESCALATE","MONITOR"))</f>
        <v/>
      </c>
      <c r="AB69" s="15" t="n"/>
      <c r="AC69" s="22" t="n"/>
      <c r="AD69" s="15" t="n"/>
    </row>
    <row r="70" ht="46" customHeight="1">
      <c r="A70" s="18">
        <f>IF(D70="","","R-"&amp;TEXT(ROW()-6,"000"))</f>
        <v/>
      </c>
      <c r="B70" s="15" t="n"/>
      <c r="C70" s="15" t="n"/>
      <c r="D70" s="15" t="n"/>
      <c r="E70" s="15" t="n"/>
      <c r="F70" s="15" t="n"/>
      <c r="G70" s="15" t="n"/>
      <c r="H70" s="15" t="n"/>
      <c r="I70" s="15" t="n"/>
      <c r="J70" s="15" t="n"/>
      <c r="K70" s="15" t="n"/>
      <c r="L70" s="15" t="n"/>
      <c r="M70" s="15" t="n"/>
      <c r="N70" s="15" t="n"/>
      <c r="O70" s="15" t="n"/>
      <c r="P70" s="15" t="n"/>
      <c r="Q70" s="18">
        <f>IF(D70="","",MAX(K70:P70))</f>
        <v/>
      </c>
      <c r="R70" s="18">
        <f>IF(OR(J70="",Q70=""),"",J70*Q70)</f>
        <v/>
      </c>
      <c r="S70" s="18">
        <f>IF(R70="","",IF(R70&gt;=17,"Critical",IF(R70&gt;=10,"High",IF(R70&gt;=5,"Moderate","Low"))))</f>
        <v/>
      </c>
      <c r="T70" s="15" t="n"/>
      <c r="U70" s="15" t="n"/>
      <c r="V70" s="15" t="n"/>
      <c r="W70" s="15" t="n"/>
      <c r="X70" s="18">
        <f>IF(OR(V70="",W70=""),"",V70*W70)</f>
        <v/>
      </c>
      <c r="Y70" s="18">
        <f>IF(X70="","",IF(X70&gt;=17,"Critical",IF(X70&gt;=10,"High",IF(X70&gt;=5,"Moderate","Low"))))</f>
        <v/>
      </c>
      <c r="Z70" s="15" t="n"/>
      <c r="AA70" s="18">
        <f>IF(D70="","",IF(OR(Z70="Beyond",AND(Z70="Near limit",OR(Y70="Critical",Y70="High"))),"ESCALATE","MONITOR"))</f>
        <v/>
      </c>
      <c r="AB70" s="15" t="n"/>
      <c r="AC70" s="22" t="n"/>
      <c r="AD70" s="15" t="n"/>
    </row>
    <row r="71" ht="46" customHeight="1">
      <c r="A71" s="18">
        <f>IF(D71="","","R-"&amp;TEXT(ROW()-6,"000"))</f>
        <v/>
      </c>
      <c r="B71" s="15" t="n"/>
      <c r="C71" s="15" t="n"/>
      <c r="D71" s="15" t="n"/>
      <c r="E71" s="15" t="n"/>
      <c r="F71" s="15" t="n"/>
      <c r="G71" s="15" t="n"/>
      <c r="H71" s="15" t="n"/>
      <c r="I71" s="15" t="n"/>
      <c r="J71" s="15" t="n"/>
      <c r="K71" s="15" t="n"/>
      <c r="L71" s="15" t="n"/>
      <c r="M71" s="15" t="n"/>
      <c r="N71" s="15" t="n"/>
      <c r="O71" s="15" t="n"/>
      <c r="P71" s="15" t="n"/>
      <c r="Q71" s="18">
        <f>IF(D71="","",MAX(K71:P71))</f>
        <v/>
      </c>
      <c r="R71" s="18">
        <f>IF(OR(J71="",Q71=""),"",J71*Q71)</f>
        <v/>
      </c>
      <c r="S71" s="18">
        <f>IF(R71="","",IF(R71&gt;=17,"Critical",IF(R71&gt;=10,"High",IF(R71&gt;=5,"Moderate","Low"))))</f>
        <v/>
      </c>
      <c r="T71" s="15" t="n"/>
      <c r="U71" s="15" t="n"/>
      <c r="V71" s="15" t="n"/>
      <c r="W71" s="15" t="n"/>
      <c r="X71" s="18">
        <f>IF(OR(V71="",W71=""),"",V71*W71)</f>
        <v/>
      </c>
      <c r="Y71" s="18">
        <f>IF(X71="","",IF(X71&gt;=17,"Critical",IF(X71&gt;=10,"High",IF(X71&gt;=5,"Moderate","Low"))))</f>
        <v/>
      </c>
      <c r="Z71" s="15" t="n"/>
      <c r="AA71" s="18">
        <f>IF(D71="","",IF(OR(Z71="Beyond",AND(Z71="Near limit",OR(Y71="Critical",Y71="High"))),"ESCALATE","MONITOR"))</f>
        <v/>
      </c>
      <c r="AB71" s="15" t="n"/>
      <c r="AC71" s="22" t="n"/>
      <c r="AD71" s="15" t="n"/>
    </row>
    <row r="72" ht="46" customHeight="1">
      <c r="A72" s="18">
        <f>IF(D72="","","R-"&amp;TEXT(ROW()-6,"000"))</f>
        <v/>
      </c>
      <c r="B72" s="15" t="n"/>
      <c r="C72" s="15" t="n"/>
      <c r="D72" s="15" t="n"/>
      <c r="E72" s="15" t="n"/>
      <c r="F72" s="15" t="n"/>
      <c r="G72" s="15" t="n"/>
      <c r="H72" s="15" t="n"/>
      <c r="I72" s="15" t="n"/>
      <c r="J72" s="15" t="n"/>
      <c r="K72" s="15" t="n"/>
      <c r="L72" s="15" t="n"/>
      <c r="M72" s="15" t="n"/>
      <c r="N72" s="15" t="n"/>
      <c r="O72" s="15" t="n"/>
      <c r="P72" s="15" t="n"/>
      <c r="Q72" s="18">
        <f>IF(D72="","",MAX(K72:P72))</f>
        <v/>
      </c>
      <c r="R72" s="18">
        <f>IF(OR(J72="",Q72=""),"",J72*Q72)</f>
        <v/>
      </c>
      <c r="S72" s="18">
        <f>IF(R72="","",IF(R72&gt;=17,"Critical",IF(R72&gt;=10,"High",IF(R72&gt;=5,"Moderate","Low"))))</f>
        <v/>
      </c>
      <c r="T72" s="15" t="n"/>
      <c r="U72" s="15" t="n"/>
      <c r="V72" s="15" t="n"/>
      <c r="W72" s="15" t="n"/>
      <c r="X72" s="18">
        <f>IF(OR(V72="",W72=""),"",V72*W72)</f>
        <v/>
      </c>
      <c r="Y72" s="18">
        <f>IF(X72="","",IF(X72&gt;=17,"Critical",IF(X72&gt;=10,"High",IF(X72&gt;=5,"Moderate","Low"))))</f>
        <v/>
      </c>
      <c r="Z72" s="15" t="n"/>
      <c r="AA72" s="18">
        <f>IF(D72="","",IF(OR(Z72="Beyond",AND(Z72="Near limit",OR(Y72="Critical",Y72="High"))),"ESCALATE","MONITOR"))</f>
        <v/>
      </c>
      <c r="AB72" s="15" t="n"/>
      <c r="AC72" s="22" t="n"/>
      <c r="AD72" s="15" t="n"/>
    </row>
    <row r="73" ht="46" customHeight="1">
      <c r="A73" s="18">
        <f>IF(D73="","","R-"&amp;TEXT(ROW()-6,"000"))</f>
        <v/>
      </c>
      <c r="B73" s="15" t="n"/>
      <c r="C73" s="15" t="n"/>
      <c r="D73" s="15" t="n"/>
      <c r="E73" s="15" t="n"/>
      <c r="F73" s="15" t="n"/>
      <c r="G73" s="15" t="n"/>
      <c r="H73" s="15" t="n"/>
      <c r="I73" s="15" t="n"/>
      <c r="J73" s="15" t="n"/>
      <c r="K73" s="15" t="n"/>
      <c r="L73" s="15" t="n"/>
      <c r="M73" s="15" t="n"/>
      <c r="N73" s="15" t="n"/>
      <c r="O73" s="15" t="n"/>
      <c r="P73" s="15" t="n"/>
      <c r="Q73" s="18">
        <f>IF(D73="","",MAX(K73:P73))</f>
        <v/>
      </c>
      <c r="R73" s="18">
        <f>IF(OR(J73="",Q73=""),"",J73*Q73)</f>
        <v/>
      </c>
      <c r="S73" s="18">
        <f>IF(R73="","",IF(R73&gt;=17,"Critical",IF(R73&gt;=10,"High",IF(R73&gt;=5,"Moderate","Low"))))</f>
        <v/>
      </c>
      <c r="T73" s="15" t="n"/>
      <c r="U73" s="15" t="n"/>
      <c r="V73" s="15" t="n"/>
      <c r="W73" s="15" t="n"/>
      <c r="X73" s="18">
        <f>IF(OR(V73="",W73=""),"",V73*W73)</f>
        <v/>
      </c>
      <c r="Y73" s="18">
        <f>IF(X73="","",IF(X73&gt;=17,"Critical",IF(X73&gt;=10,"High",IF(X73&gt;=5,"Moderate","Low"))))</f>
        <v/>
      </c>
      <c r="Z73" s="15" t="n"/>
      <c r="AA73" s="18">
        <f>IF(D73="","",IF(OR(Z73="Beyond",AND(Z73="Near limit",OR(Y73="Critical",Y73="High"))),"ESCALATE","MONITOR"))</f>
        <v/>
      </c>
      <c r="AB73" s="15" t="n"/>
      <c r="AC73" s="22" t="n"/>
      <c r="AD73" s="15" t="n"/>
    </row>
    <row r="74" ht="46" customHeight="1">
      <c r="A74" s="18">
        <f>IF(D74="","","R-"&amp;TEXT(ROW()-6,"000"))</f>
        <v/>
      </c>
      <c r="B74" s="15" t="n"/>
      <c r="C74" s="15" t="n"/>
      <c r="D74" s="15" t="n"/>
      <c r="E74" s="15" t="n"/>
      <c r="F74" s="15" t="n"/>
      <c r="G74" s="15" t="n"/>
      <c r="H74" s="15" t="n"/>
      <c r="I74" s="15" t="n"/>
      <c r="J74" s="15" t="n"/>
      <c r="K74" s="15" t="n"/>
      <c r="L74" s="15" t="n"/>
      <c r="M74" s="15" t="n"/>
      <c r="N74" s="15" t="n"/>
      <c r="O74" s="15" t="n"/>
      <c r="P74" s="15" t="n"/>
      <c r="Q74" s="18">
        <f>IF(D74="","",MAX(K74:P74))</f>
        <v/>
      </c>
      <c r="R74" s="18">
        <f>IF(OR(J74="",Q74=""),"",J74*Q74)</f>
        <v/>
      </c>
      <c r="S74" s="18">
        <f>IF(R74="","",IF(R74&gt;=17,"Critical",IF(R74&gt;=10,"High",IF(R74&gt;=5,"Moderate","Low"))))</f>
        <v/>
      </c>
      <c r="T74" s="15" t="n"/>
      <c r="U74" s="15" t="n"/>
      <c r="V74" s="15" t="n"/>
      <c r="W74" s="15" t="n"/>
      <c r="X74" s="18">
        <f>IF(OR(V74="",W74=""),"",V74*W74)</f>
        <v/>
      </c>
      <c r="Y74" s="18">
        <f>IF(X74="","",IF(X74&gt;=17,"Critical",IF(X74&gt;=10,"High",IF(X74&gt;=5,"Moderate","Low"))))</f>
        <v/>
      </c>
      <c r="Z74" s="15" t="n"/>
      <c r="AA74" s="18">
        <f>IF(D74="","",IF(OR(Z74="Beyond",AND(Z74="Near limit",OR(Y74="Critical",Y74="High"))),"ESCALATE","MONITOR"))</f>
        <v/>
      </c>
      <c r="AB74" s="15" t="n"/>
      <c r="AC74" s="22" t="n"/>
      <c r="AD74" s="15" t="n"/>
    </row>
    <row r="75" ht="46" customHeight="1">
      <c r="A75" s="18">
        <f>IF(D75="","","R-"&amp;TEXT(ROW()-6,"000"))</f>
        <v/>
      </c>
      <c r="B75" s="15" t="n"/>
      <c r="C75" s="15" t="n"/>
      <c r="D75" s="15" t="n"/>
      <c r="E75" s="15" t="n"/>
      <c r="F75" s="15" t="n"/>
      <c r="G75" s="15" t="n"/>
      <c r="H75" s="15" t="n"/>
      <c r="I75" s="15" t="n"/>
      <c r="J75" s="15" t="n"/>
      <c r="K75" s="15" t="n"/>
      <c r="L75" s="15" t="n"/>
      <c r="M75" s="15" t="n"/>
      <c r="N75" s="15" t="n"/>
      <c r="O75" s="15" t="n"/>
      <c r="P75" s="15" t="n"/>
      <c r="Q75" s="18">
        <f>IF(D75="","",MAX(K75:P75))</f>
        <v/>
      </c>
      <c r="R75" s="18">
        <f>IF(OR(J75="",Q75=""),"",J75*Q75)</f>
        <v/>
      </c>
      <c r="S75" s="18">
        <f>IF(R75="","",IF(R75&gt;=17,"Critical",IF(R75&gt;=10,"High",IF(R75&gt;=5,"Moderate","Low"))))</f>
        <v/>
      </c>
      <c r="T75" s="15" t="n"/>
      <c r="U75" s="15" t="n"/>
      <c r="V75" s="15" t="n"/>
      <c r="W75" s="15" t="n"/>
      <c r="X75" s="18">
        <f>IF(OR(V75="",W75=""),"",V75*W75)</f>
        <v/>
      </c>
      <c r="Y75" s="18">
        <f>IF(X75="","",IF(X75&gt;=17,"Critical",IF(X75&gt;=10,"High",IF(X75&gt;=5,"Moderate","Low"))))</f>
        <v/>
      </c>
      <c r="Z75" s="15" t="n"/>
      <c r="AA75" s="18">
        <f>IF(D75="","",IF(OR(Z75="Beyond",AND(Z75="Near limit",OR(Y75="Critical",Y75="High"))),"ESCALATE","MONITOR"))</f>
        <v/>
      </c>
      <c r="AB75" s="15" t="n"/>
      <c r="AC75" s="22" t="n"/>
      <c r="AD75" s="15" t="n"/>
    </row>
    <row r="76" ht="46" customHeight="1">
      <c r="A76" s="18">
        <f>IF(D76="","","R-"&amp;TEXT(ROW()-6,"000"))</f>
        <v/>
      </c>
      <c r="B76" s="15" t="n"/>
      <c r="C76" s="15" t="n"/>
      <c r="D76" s="15" t="n"/>
      <c r="E76" s="15" t="n"/>
      <c r="F76" s="15" t="n"/>
      <c r="G76" s="15" t="n"/>
      <c r="H76" s="15" t="n"/>
      <c r="I76" s="15" t="n"/>
      <c r="J76" s="15" t="n"/>
      <c r="K76" s="15" t="n"/>
      <c r="L76" s="15" t="n"/>
      <c r="M76" s="15" t="n"/>
      <c r="N76" s="15" t="n"/>
      <c r="O76" s="15" t="n"/>
      <c r="P76" s="15" t="n"/>
      <c r="Q76" s="18">
        <f>IF(D76="","",MAX(K76:P76))</f>
        <v/>
      </c>
      <c r="R76" s="18">
        <f>IF(OR(J76="",Q76=""),"",J76*Q76)</f>
        <v/>
      </c>
      <c r="S76" s="18">
        <f>IF(R76="","",IF(R76&gt;=17,"Critical",IF(R76&gt;=10,"High",IF(R76&gt;=5,"Moderate","Low"))))</f>
        <v/>
      </c>
      <c r="T76" s="15" t="n"/>
      <c r="U76" s="15" t="n"/>
      <c r="V76" s="15" t="n"/>
      <c r="W76" s="15" t="n"/>
      <c r="X76" s="18">
        <f>IF(OR(V76="",W76=""),"",V76*W76)</f>
        <v/>
      </c>
      <c r="Y76" s="18">
        <f>IF(X76="","",IF(X76&gt;=17,"Critical",IF(X76&gt;=10,"High",IF(X76&gt;=5,"Moderate","Low"))))</f>
        <v/>
      </c>
      <c r="Z76" s="15" t="n"/>
      <c r="AA76" s="18">
        <f>IF(D76="","",IF(OR(Z76="Beyond",AND(Z76="Near limit",OR(Y76="Critical",Y76="High"))),"ESCALATE","MONITOR"))</f>
        <v/>
      </c>
      <c r="AB76" s="15" t="n"/>
      <c r="AC76" s="22" t="n"/>
      <c r="AD76" s="15" t="n"/>
    </row>
    <row r="77" ht="46" customHeight="1">
      <c r="A77" s="18">
        <f>IF(D77="","","R-"&amp;TEXT(ROW()-6,"000"))</f>
        <v/>
      </c>
      <c r="B77" s="15" t="n"/>
      <c r="C77" s="15" t="n"/>
      <c r="D77" s="15" t="n"/>
      <c r="E77" s="15" t="n"/>
      <c r="F77" s="15" t="n"/>
      <c r="G77" s="15" t="n"/>
      <c r="H77" s="15" t="n"/>
      <c r="I77" s="15" t="n"/>
      <c r="J77" s="15" t="n"/>
      <c r="K77" s="15" t="n"/>
      <c r="L77" s="15" t="n"/>
      <c r="M77" s="15" t="n"/>
      <c r="N77" s="15" t="n"/>
      <c r="O77" s="15" t="n"/>
      <c r="P77" s="15" t="n"/>
      <c r="Q77" s="18">
        <f>IF(D77="","",MAX(K77:P77))</f>
        <v/>
      </c>
      <c r="R77" s="18">
        <f>IF(OR(J77="",Q77=""),"",J77*Q77)</f>
        <v/>
      </c>
      <c r="S77" s="18">
        <f>IF(R77="","",IF(R77&gt;=17,"Critical",IF(R77&gt;=10,"High",IF(R77&gt;=5,"Moderate","Low"))))</f>
        <v/>
      </c>
      <c r="T77" s="15" t="n"/>
      <c r="U77" s="15" t="n"/>
      <c r="V77" s="15" t="n"/>
      <c r="W77" s="15" t="n"/>
      <c r="X77" s="18">
        <f>IF(OR(V77="",W77=""),"",V77*W77)</f>
        <v/>
      </c>
      <c r="Y77" s="18">
        <f>IF(X77="","",IF(X77&gt;=17,"Critical",IF(X77&gt;=10,"High",IF(X77&gt;=5,"Moderate","Low"))))</f>
        <v/>
      </c>
      <c r="Z77" s="15" t="n"/>
      <c r="AA77" s="18">
        <f>IF(D77="","",IF(OR(Z77="Beyond",AND(Z77="Near limit",OR(Y77="Critical",Y77="High"))),"ESCALATE","MONITOR"))</f>
        <v/>
      </c>
      <c r="AB77" s="15" t="n"/>
      <c r="AC77" s="22" t="n"/>
      <c r="AD77" s="15" t="n"/>
    </row>
    <row r="78" ht="46" customHeight="1">
      <c r="A78" s="18">
        <f>IF(D78="","","R-"&amp;TEXT(ROW()-6,"000"))</f>
        <v/>
      </c>
      <c r="B78" s="15" t="n"/>
      <c r="C78" s="15" t="n"/>
      <c r="D78" s="15" t="n"/>
      <c r="E78" s="15" t="n"/>
      <c r="F78" s="15" t="n"/>
      <c r="G78" s="15" t="n"/>
      <c r="H78" s="15" t="n"/>
      <c r="I78" s="15" t="n"/>
      <c r="J78" s="15" t="n"/>
      <c r="K78" s="15" t="n"/>
      <c r="L78" s="15" t="n"/>
      <c r="M78" s="15" t="n"/>
      <c r="N78" s="15" t="n"/>
      <c r="O78" s="15" t="n"/>
      <c r="P78" s="15" t="n"/>
      <c r="Q78" s="18">
        <f>IF(D78="","",MAX(K78:P78))</f>
        <v/>
      </c>
      <c r="R78" s="18">
        <f>IF(OR(J78="",Q78=""),"",J78*Q78)</f>
        <v/>
      </c>
      <c r="S78" s="18">
        <f>IF(R78="","",IF(R78&gt;=17,"Critical",IF(R78&gt;=10,"High",IF(R78&gt;=5,"Moderate","Low"))))</f>
        <v/>
      </c>
      <c r="T78" s="15" t="n"/>
      <c r="U78" s="15" t="n"/>
      <c r="V78" s="15" t="n"/>
      <c r="W78" s="15" t="n"/>
      <c r="X78" s="18">
        <f>IF(OR(V78="",W78=""),"",V78*W78)</f>
        <v/>
      </c>
      <c r="Y78" s="18">
        <f>IF(X78="","",IF(X78&gt;=17,"Critical",IF(X78&gt;=10,"High",IF(X78&gt;=5,"Moderate","Low"))))</f>
        <v/>
      </c>
      <c r="Z78" s="15" t="n"/>
      <c r="AA78" s="18">
        <f>IF(D78="","",IF(OR(Z78="Beyond",AND(Z78="Near limit",OR(Y78="Critical",Y78="High"))),"ESCALATE","MONITOR"))</f>
        <v/>
      </c>
      <c r="AB78" s="15" t="n"/>
      <c r="AC78" s="22" t="n"/>
      <c r="AD78" s="15" t="n"/>
    </row>
    <row r="79" ht="46" customHeight="1">
      <c r="A79" s="18">
        <f>IF(D79="","","R-"&amp;TEXT(ROW()-6,"000"))</f>
        <v/>
      </c>
      <c r="B79" s="15" t="n"/>
      <c r="C79" s="15" t="n"/>
      <c r="D79" s="15" t="n"/>
      <c r="E79" s="15" t="n"/>
      <c r="F79" s="15" t="n"/>
      <c r="G79" s="15" t="n"/>
      <c r="H79" s="15" t="n"/>
      <c r="I79" s="15" t="n"/>
      <c r="J79" s="15" t="n"/>
      <c r="K79" s="15" t="n"/>
      <c r="L79" s="15" t="n"/>
      <c r="M79" s="15" t="n"/>
      <c r="N79" s="15" t="n"/>
      <c r="O79" s="15" t="n"/>
      <c r="P79" s="15" t="n"/>
      <c r="Q79" s="18">
        <f>IF(D79="","",MAX(K79:P79))</f>
        <v/>
      </c>
      <c r="R79" s="18">
        <f>IF(OR(J79="",Q79=""),"",J79*Q79)</f>
        <v/>
      </c>
      <c r="S79" s="18">
        <f>IF(R79="","",IF(R79&gt;=17,"Critical",IF(R79&gt;=10,"High",IF(R79&gt;=5,"Moderate","Low"))))</f>
        <v/>
      </c>
      <c r="T79" s="15" t="n"/>
      <c r="U79" s="15" t="n"/>
      <c r="V79" s="15" t="n"/>
      <c r="W79" s="15" t="n"/>
      <c r="X79" s="18">
        <f>IF(OR(V79="",W79=""),"",V79*W79)</f>
        <v/>
      </c>
      <c r="Y79" s="18">
        <f>IF(X79="","",IF(X79&gt;=17,"Critical",IF(X79&gt;=10,"High",IF(X79&gt;=5,"Moderate","Low"))))</f>
        <v/>
      </c>
      <c r="Z79" s="15" t="n"/>
      <c r="AA79" s="18">
        <f>IF(D79="","",IF(OR(Z79="Beyond",AND(Z79="Near limit",OR(Y79="Critical",Y79="High"))),"ESCALATE","MONITOR"))</f>
        <v/>
      </c>
      <c r="AB79" s="15" t="n"/>
      <c r="AC79" s="22" t="n"/>
      <c r="AD79" s="15" t="n"/>
    </row>
    <row r="80" ht="46" customHeight="1">
      <c r="A80" s="18">
        <f>IF(D80="","","R-"&amp;TEXT(ROW()-6,"000"))</f>
        <v/>
      </c>
      <c r="B80" s="15" t="n"/>
      <c r="C80" s="15" t="n"/>
      <c r="D80" s="15" t="n"/>
      <c r="E80" s="15" t="n"/>
      <c r="F80" s="15" t="n"/>
      <c r="G80" s="15" t="n"/>
      <c r="H80" s="15" t="n"/>
      <c r="I80" s="15" t="n"/>
      <c r="J80" s="15" t="n"/>
      <c r="K80" s="15" t="n"/>
      <c r="L80" s="15" t="n"/>
      <c r="M80" s="15" t="n"/>
      <c r="N80" s="15" t="n"/>
      <c r="O80" s="15" t="n"/>
      <c r="P80" s="15" t="n"/>
      <c r="Q80" s="18">
        <f>IF(D80="","",MAX(K80:P80))</f>
        <v/>
      </c>
      <c r="R80" s="18">
        <f>IF(OR(J80="",Q80=""),"",J80*Q80)</f>
        <v/>
      </c>
      <c r="S80" s="18">
        <f>IF(R80="","",IF(R80&gt;=17,"Critical",IF(R80&gt;=10,"High",IF(R80&gt;=5,"Moderate","Low"))))</f>
        <v/>
      </c>
      <c r="T80" s="15" t="n"/>
      <c r="U80" s="15" t="n"/>
      <c r="V80" s="15" t="n"/>
      <c r="W80" s="15" t="n"/>
      <c r="X80" s="18">
        <f>IF(OR(V80="",W80=""),"",V80*W80)</f>
        <v/>
      </c>
      <c r="Y80" s="18">
        <f>IF(X80="","",IF(X80&gt;=17,"Critical",IF(X80&gt;=10,"High",IF(X80&gt;=5,"Moderate","Low"))))</f>
        <v/>
      </c>
      <c r="Z80" s="15" t="n"/>
      <c r="AA80" s="18">
        <f>IF(D80="","",IF(OR(Z80="Beyond",AND(Z80="Near limit",OR(Y80="Critical",Y80="High"))),"ESCALATE","MONITOR"))</f>
        <v/>
      </c>
      <c r="AB80" s="15" t="n"/>
      <c r="AC80" s="22" t="n"/>
      <c r="AD80" s="15" t="n"/>
    </row>
    <row r="81" ht="46" customHeight="1">
      <c r="A81" s="18">
        <f>IF(D81="","","R-"&amp;TEXT(ROW()-6,"000"))</f>
        <v/>
      </c>
      <c r="B81" s="15" t="n"/>
      <c r="C81" s="15" t="n"/>
      <c r="D81" s="15" t="n"/>
      <c r="E81" s="15" t="n"/>
      <c r="F81" s="15" t="n"/>
      <c r="G81" s="15" t="n"/>
      <c r="H81" s="15" t="n"/>
      <c r="I81" s="15" t="n"/>
      <c r="J81" s="15" t="n"/>
      <c r="K81" s="15" t="n"/>
      <c r="L81" s="15" t="n"/>
      <c r="M81" s="15" t="n"/>
      <c r="N81" s="15" t="n"/>
      <c r="O81" s="15" t="n"/>
      <c r="P81" s="15" t="n"/>
      <c r="Q81" s="18">
        <f>IF(D81="","",MAX(K81:P81))</f>
        <v/>
      </c>
      <c r="R81" s="18">
        <f>IF(OR(J81="",Q81=""),"",J81*Q81)</f>
        <v/>
      </c>
      <c r="S81" s="18">
        <f>IF(R81="","",IF(R81&gt;=17,"Critical",IF(R81&gt;=10,"High",IF(R81&gt;=5,"Moderate","Low"))))</f>
        <v/>
      </c>
      <c r="T81" s="15" t="n"/>
      <c r="U81" s="15" t="n"/>
      <c r="V81" s="15" t="n"/>
      <c r="W81" s="15" t="n"/>
      <c r="X81" s="18">
        <f>IF(OR(V81="",W81=""),"",V81*W81)</f>
        <v/>
      </c>
      <c r="Y81" s="18">
        <f>IF(X81="","",IF(X81&gt;=17,"Critical",IF(X81&gt;=10,"High",IF(X81&gt;=5,"Moderate","Low"))))</f>
        <v/>
      </c>
      <c r="Z81" s="15" t="n"/>
      <c r="AA81" s="18">
        <f>IF(D81="","",IF(OR(Z81="Beyond",AND(Z81="Near limit",OR(Y81="Critical",Y81="High"))),"ESCALATE","MONITOR"))</f>
        <v/>
      </c>
      <c r="AB81" s="15" t="n"/>
      <c r="AC81" s="22" t="n"/>
      <c r="AD81" s="15" t="n"/>
    </row>
    <row r="82" ht="46" customHeight="1">
      <c r="A82" s="18">
        <f>IF(D82="","","R-"&amp;TEXT(ROW()-6,"000"))</f>
        <v/>
      </c>
      <c r="B82" s="15" t="n"/>
      <c r="C82" s="15" t="n"/>
      <c r="D82" s="15" t="n"/>
      <c r="E82" s="15" t="n"/>
      <c r="F82" s="15" t="n"/>
      <c r="G82" s="15" t="n"/>
      <c r="H82" s="15" t="n"/>
      <c r="I82" s="15" t="n"/>
      <c r="J82" s="15" t="n"/>
      <c r="K82" s="15" t="n"/>
      <c r="L82" s="15" t="n"/>
      <c r="M82" s="15" t="n"/>
      <c r="N82" s="15" t="n"/>
      <c r="O82" s="15" t="n"/>
      <c r="P82" s="15" t="n"/>
      <c r="Q82" s="18">
        <f>IF(D82="","",MAX(K82:P82))</f>
        <v/>
      </c>
      <c r="R82" s="18">
        <f>IF(OR(J82="",Q82=""),"",J82*Q82)</f>
        <v/>
      </c>
      <c r="S82" s="18">
        <f>IF(R82="","",IF(R82&gt;=17,"Critical",IF(R82&gt;=10,"High",IF(R82&gt;=5,"Moderate","Low"))))</f>
        <v/>
      </c>
      <c r="T82" s="15" t="n"/>
      <c r="U82" s="15" t="n"/>
      <c r="V82" s="15" t="n"/>
      <c r="W82" s="15" t="n"/>
      <c r="X82" s="18">
        <f>IF(OR(V82="",W82=""),"",V82*W82)</f>
        <v/>
      </c>
      <c r="Y82" s="18">
        <f>IF(X82="","",IF(X82&gt;=17,"Critical",IF(X82&gt;=10,"High",IF(X82&gt;=5,"Moderate","Low"))))</f>
        <v/>
      </c>
      <c r="Z82" s="15" t="n"/>
      <c r="AA82" s="18">
        <f>IF(D82="","",IF(OR(Z82="Beyond",AND(Z82="Near limit",OR(Y82="Critical",Y82="High"))),"ESCALATE","MONITOR"))</f>
        <v/>
      </c>
      <c r="AB82" s="15" t="n"/>
      <c r="AC82" s="22" t="n"/>
      <c r="AD82" s="15" t="n"/>
    </row>
    <row r="83" ht="46" customHeight="1">
      <c r="A83" s="18">
        <f>IF(D83="","","R-"&amp;TEXT(ROW()-6,"000"))</f>
        <v/>
      </c>
      <c r="B83" s="15" t="n"/>
      <c r="C83" s="15" t="n"/>
      <c r="D83" s="15" t="n"/>
      <c r="E83" s="15" t="n"/>
      <c r="F83" s="15" t="n"/>
      <c r="G83" s="15" t="n"/>
      <c r="H83" s="15" t="n"/>
      <c r="I83" s="15" t="n"/>
      <c r="J83" s="15" t="n"/>
      <c r="K83" s="15" t="n"/>
      <c r="L83" s="15" t="n"/>
      <c r="M83" s="15" t="n"/>
      <c r="N83" s="15" t="n"/>
      <c r="O83" s="15" t="n"/>
      <c r="P83" s="15" t="n"/>
      <c r="Q83" s="18">
        <f>IF(D83="","",MAX(K83:P83))</f>
        <v/>
      </c>
      <c r="R83" s="18">
        <f>IF(OR(J83="",Q83=""),"",J83*Q83)</f>
        <v/>
      </c>
      <c r="S83" s="18">
        <f>IF(R83="","",IF(R83&gt;=17,"Critical",IF(R83&gt;=10,"High",IF(R83&gt;=5,"Moderate","Low"))))</f>
        <v/>
      </c>
      <c r="T83" s="15" t="n"/>
      <c r="U83" s="15" t="n"/>
      <c r="V83" s="15" t="n"/>
      <c r="W83" s="15" t="n"/>
      <c r="X83" s="18">
        <f>IF(OR(V83="",W83=""),"",V83*W83)</f>
        <v/>
      </c>
      <c r="Y83" s="18">
        <f>IF(X83="","",IF(X83&gt;=17,"Critical",IF(X83&gt;=10,"High",IF(X83&gt;=5,"Moderate","Low"))))</f>
        <v/>
      </c>
      <c r="Z83" s="15" t="n"/>
      <c r="AA83" s="18">
        <f>IF(D83="","",IF(OR(Z83="Beyond",AND(Z83="Near limit",OR(Y83="Critical",Y83="High"))),"ESCALATE","MONITOR"))</f>
        <v/>
      </c>
      <c r="AB83" s="15" t="n"/>
      <c r="AC83" s="22" t="n"/>
      <c r="AD83" s="15" t="n"/>
    </row>
    <row r="84" ht="46" customHeight="1">
      <c r="A84" s="18">
        <f>IF(D84="","","R-"&amp;TEXT(ROW()-6,"000"))</f>
        <v/>
      </c>
      <c r="B84" s="15" t="n"/>
      <c r="C84" s="15" t="n"/>
      <c r="D84" s="15" t="n"/>
      <c r="E84" s="15" t="n"/>
      <c r="F84" s="15" t="n"/>
      <c r="G84" s="15" t="n"/>
      <c r="H84" s="15" t="n"/>
      <c r="I84" s="15" t="n"/>
      <c r="J84" s="15" t="n"/>
      <c r="K84" s="15" t="n"/>
      <c r="L84" s="15" t="n"/>
      <c r="M84" s="15" t="n"/>
      <c r="N84" s="15" t="n"/>
      <c r="O84" s="15" t="n"/>
      <c r="P84" s="15" t="n"/>
      <c r="Q84" s="18">
        <f>IF(D84="","",MAX(K84:P84))</f>
        <v/>
      </c>
      <c r="R84" s="18">
        <f>IF(OR(J84="",Q84=""),"",J84*Q84)</f>
        <v/>
      </c>
      <c r="S84" s="18">
        <f>IF(R84="","",IF(R84&gt;=17,"Critical",IF(R84&gt;=10,"High",IF(R84&gt;=5,"Moderate","Low"))))</f>
        <v/>
      </c>
      <c r="T84" s="15" t="n"/>
      <c r="U84" s="15" t="n"/>
      <c r="V84" s="15" t="n"/>
      <c r="W84" s="15" t="n"/>
      <c r="X84" s="18">
        <f>IF(OR(V84="",W84=""),"",V84*W84)</f>
        <v/>
      </c>
      <c r="Y84" s="18">
        <f>IF(X84="","",IF(X84&gt;=17,"Critical",IF(X84&gt;=10,"High",IF(X84&gt;=5,"Moderate","Low"))))</f>
        <v/>
      </c>
      <c r="Z84" s="15" t="n"/>
      <c r="AA84" s="18">
        <f>IF(D84="","",IF(OR(Z84="Beyond",AND(Z84="Near limit",OR(Y84="Critical",Y84="High"))),"ESCALATE","MONITOR"))</f>
        <v/>
      </c>
      <c r="AB84" s="15" t="n"/>
      <c r="AC84" s="22" t="n"/>
      <c r="AD84" s="15" t="n"/>
    </row>
    <row r="85" ht="46" customHeight="1">
      <c r="A85" s="18">
        <f>IF(D85="","","R-"&amp;TEXT(ROW()-6,"000"))</f>
        <v/>
      </c>
      <c r="B85" s="15" t="n"/>
      <c r="C85" s="15" t="n"/>
      <c r="D85" s="15" t="n"/>
      <c r="E85" s="15" t="n"/>
      <c r="F85" s="15" t="n"/>
      <c r="G85" s="15" t="n"/>
      <c r="H85" s="15" t="n"/>
      <c r="I85" s="15" t="n"/>
      <c r="J85" s="15" t="n"/>
      <c r="K85" s="15" t="n"/>
      <c r="L85" s="15" t="n"/>
      <c r="M85" s="15" t="n"/>
      <c r="N85" s="15" t="n"/>
      <c r="O85" s="15" t="n"/>
      <c r="P85" s="15" t="n"/>
      <c r="Q85" s="18">
        <f>IF(D85="","",MAX(K85:P85))</f>
        <v/>
      </c>
      <c r="R85" s="18">
        <f>IF(OR(J85="",Q85=""),"",J85*Q85)</f>
        <v/>
      </c>
      <c r="S85" s="18">
        <f>IF(R85="","",IF(R85&gt;=17,"Critical",IF(R85&gt;=10,"High",IF(R85&gt;=5,"Moderate","Low"))))</f>
        <v/>
      </c>
      <c r="T85" s="15" t="n"/>
      <c r="U85" s="15" t="n"/>
      <c r="V85" s="15" t="n"/>
      <c r="W85" s="15" t="n"/>
      <c r="X85" s="18">
        <f>IF(OR(V85="",W85=""),"",V85*W85)</f>
        <v/>
      </c>
      <c r="Y85" s="18">
        <f>IF(X85="","",IF(X85&gt;=17,"Critical",IF(X85&gt;=10,"High",IF(X85&gt;=5,"Moderate","Low"))))</f>
        <v/>
      </c>
      <c r="Z85" s="15" t="n"/>
      <c r="AA85" s="18">
        <f>IF(D85="","",IF(OR(Z85="Beyond",AND(Z85="Near limit",OR(Y85="Critical",Y85="High"))),"ESCALATE","MONITOR"))</f>
        <v/>
      </c>
      <c r="AB85" s="15" t="n"/>
      <c r="AC85" s="22" t="n"/>
      <c r="AD85" s="15" t="n"/>
    </row>
    <row r="86" ht="46" customHeight="1">
      <c r="A86" s="18">
        <f>IF(D86="","","R-"&amp;TEXT(ROW()-6,"000"))</f>
        <v/>
      </c>
      <c r="B86" s="15" t="n"/>
      <c r="C86" s="15" t="n"/>
      <c r="D86" s="15" t="n"/>
      <c r="E86" s="15" t="n"/>
      <c r="F86" s="15" t="n"/>
      <c r="G86" s="15" t="n"/>
      <c r="H86" s="15" t="n"/>
      <c r="I86" s="15" t="n"/>
      <c r="J86" s="15" t="n"/>
      <c r="K86" s="15" t="n"/>
      <c r="L86" s="15" t="n"/>
      <c r="M86" s="15" t="n"/>
      <c r="N86" s="15" t="n"/>
      <c r="O86" s="15" t="n"/>
      <c r="P86" s="15" t="n"/>
      <c r="Q86" s="18">
        <f>IF(D86="","",MAX(K86:P86))</f>
        <v/>
      </c>
      <c r="R86" s="18">
        <f>IF(OR(J86="",Q86=""),"",J86*Q86)</f>
        <v/>
      </c>
      <c r="S86" s="18">
        <f>IF(R86="","",IF(R86&gt;=17,"Critical",IF(R86&gt;=10,"High",IF(R86&gt;=5,"Moderate","Low"))))</f>
        <v/>
      </c>
      <c r="T86" s="15" t="n"/>
      <c r="U86" s="15" t="n"/>
      <c r="V86" s="15" t="n"/>
      <c r="W86" s="15" t="n"/>
      <c r="X86" s="18">
        <f>IF(OR(V86="",W86=""),"",V86*W86)</f>
        <v/>
      </c>
      <c r="Y86" s="18">
        <f>IF(X86="","",IF(X86&gt;=17,"Critical",IF(X86&gt;=10,"High",IF(X86&gt;=5,"Moderate","Low"))))</f>
        <v/>
      </c>
      <c r="Z86" s="15" t="n"/>
      <c r="AA86" s="18">
        <f>IF(D86="","",IF(OR(Z86="Beyond",AND(Z86="Near limit",OR(Y86="Critical",Y86="High"))),"ESCALATE","MONITOR"))</f>
        <v/>
      </c>
      <c r="AB86" s="15" t="n"/>
      <c r="AC86" s="22" t="n"/>
      <c r="AD86" s="15" t="n"/>
    </row>
    <row r="87" ht="46" customHeight="1">
      <c r="A87" s="18">
        <f>IF(D87="","","R-"&amp;TEXT(ROW()-6,"000"))</f>
        <v/>
      </c>
      <c r="B87" s="15" t="n"/>
      <c r="C87" s="15" t="n"/>
      <c r="D87" s="15" t="n"/>
      <c r="E87" s="15" t="n"/>
      <c r="F87" s="15" t="n"/>
      <c r="G87" s="15" t="n"/>
      <c r="H87" s="15" t="n"/>
      <c r="I87" s="15" t="n"/>
      <c r="J87" s="15" t="n"/>
      <c r="K87" s="15" t="n"/>
      <c r="L87" s="15" t="n"/>
      <c r="M87" s="15" t="n"/>
      <c r="N87" s="15" t="n"/>
      <c r="O87" s="15" t="n"/>
      <c r="P87" s="15" t="n"/>
      <c r="Q87" s="18">
        <f>IF(D87="","",MAX(K87:P87))</f>
        <v/>
      </c>
      <c r="R87" s="18">
        <f>IF(OR(J87="",Q87=""),"",J87*Q87)</f>
        <v/>
      </c>
      <c r="S87" s="18">
        <f>IF(R87="","",IF(R87&gt;=17,"Critical",IF(R87&gt;=10,"High",IF(R87&gt;=5,"Moderate","Low"))))</f>
        <v/>
      </c>
      <c r="T87" s="15" t="n"/>
      <c r="U87" s="15" t="n"/>
      <c r="V87" s="15" t="n"/>
      <c r="W87" s="15" t="n"/>
      <c r="X87" s="18">
        <f>IF(OR(V87="",W87=""),"",V87*W87)</f>
        <v/>
      </c>
      <c r="Y87" s="18">
        <f>IF(X87="","",IF(X87&gt;=17,"Critical",IF(X87&gt;=10,"High",IF(X87&gt;=5,"Moderate","Low"))))</f>
        <v/>
      </c>
      <c r="Z87" s="15" t="n"/>
      <c r="AA87" s="18">
        <f>IF(D87="","",IF(OR(Z87="Beyond",AND(Z87="Near limit",OR(Y87="Critical",Y87="High"))),"ESCALATE","MONITOR"))</f>
        <v/>
      </c>
      <c r="AB87" s="15" t="n"/>
      <c r="AC87" s="22" t="n"/>
      <c r="AD87" s="15" t="n"/>
    </row>
    <row r="88" ht="46" customHeight="1">
      <c r="A88" s="18">
        <f>IF(D88="","","R-"&amp;TEXT(ROW()-6,"000"))</f>
        <v/>
      </c>
      <c r="B88" s="15" t="n"/>
      <c r="C88" s="15" t="n"/>
      <c r="D88" s="15" t="n"/>
      <c r="E88" s="15" t="n"/>
      <c r="F88" s="15" t="n"/>
      <c r="G88" s="15" t="n"/>
      <c r="H88" s="15" t="n"/>
      <c r="I88" s="15" t="n"/>
      <c r="J88" s="15" t="n"/>
      <c r="K88" s="15" t="n"/>
      <c r="L88" s="15" t="n"/>
      <c r="M88" s="15" t="n"/>
      <c r="N88" s="15" t="n"/>
      <c r="O88" s="15" t="n"/>
      <c r="P88" s="15" t="n"/>
      <c r="Q88" s="18">
        <f>IF(D88="","",MAX(K88:P88))</f>
        <v/>
      </c>
      <c r="R88" s="18">
        <f>IF(OR(J88="",Q88=""),"",J88*Q88)</f>
        <v/>
      </c>
      <c r="S88" s="18">
        <f>IF(R88="","",IF(R88&gt;=17,"Critical",IF(R88&gt;=10,"High",IF(R88&gt;=5,"Moderate","Low"))))</f>
        <v/>
      </c>
      <c r="T88" s="15" t="n"/>
      <c r="U88" s="15" t="n"/>
      <c r="V88" s="15" t="n"/>
      <c r="W88" s="15" t="n"/>
      <c r="X88" s="18">
        <f>IF(OR(V88="",W88=""),"",V88*W88)</f>
        <v/>
      </c>
      <c r="Y88" s="18">
        <f>IF(X88="","",IF(X88&gt;=17,"Critical",IF(X88&gt;=10,"High",IF(X88&gt;=5,"Moderate","Low"))))</f>
        <v/>
      </c>
      <c r="Z88" s="15" t="n"/>
      <c r="AA88" s="18">
        <f>IF(D88="","",IF(OR(Z88="Beyond",AND(Z88="Near limit",OR(Y88="Critical",Y88="High"))),"ESCALATE","MONITOR"))</f>
        <v/>
      </c>
      <c r="AB88" s="15" t="n"/>
      <c r="AC88" s="22" t="n"/>
      <c r="AD88" s="15" t="n"/>
    </row>
    <row r="89" ht="46" customHeight="1">
      <c r="A89" s="18">
        <f>IF(D89="","","R-"&amp;TEXT(ROW()-6,"000"))</f>
        <v/>
      </c>
      <c r="B89" s="15" t="n"/>
      <c r="C89" s="15" t="n"/>
      <c r="D89" s="15" t="n"/>
      <c r="E89" s="15" t="n"/>
      <c r="F89" s="15" t="n"/>
      <c r="G89" s="15" t="n"/>
      <c r="H89" s="15" t="n"/>
      <c r="I89" s="15" t="n"/>
      <c r="J89" s="15" t="n"/>
      <c r="K89" s="15" t="n"/>
      <c r="L89" s="15" t="n"/>
      <c r="M89" s="15" t="n"/>
      <c r="N89" s="15" t="n"/>
      <c r="O89" s="15" t="n"/>
      <c r="P89" s="15" t="n"/>
      <c r="Q89" s="18">
        <f>IF(D89="","",MAX(K89:P89))</f>
        <v/>
      </c>
      <c r="R89" s="18">
        <f>IF(OR(J89="",Q89=""),"",J89*Q89)</f>
        <v/>
      </c>
      <c r="S89" s="18">
        <f>IF(R89="","",IF(R89&gt;=17,"Critical",IF(R89&gt;=10,"High",IF(R89&gt;=5,"Moderate","Low"))))</f>
        <v/>
      </c>
      <c r="T89" s="15" t="n"/>
      <c r="U89" s="15" t="n"/>
      <c r="V89" s="15" t="n"/>
      <c r="W89" s="15" t="n"/>
      <c r="X89" s="18">
        <f>IF(OR(V89="",W89=""),"",V89*W89)</f>
        <v/>
      </c>
      <c r="Y89" s="18">
        <f>IF(X89="","",IF(X89&gt;=17,"Critical",IF(X89&gt;=10,"High",IF(X89&gt;=5,"Moderate","Low"))))</f>
        <v/>
      </c>
      <c r="Z89" s="15" t="n"/>
      <c r="AA89" s="18">
        <f>IF(D89="","",IF(OR(Z89="Beyond",AND(Z89="Near limit",OR(Y89="Critical",Y89="High"))),"ESCALATE","MONITOR"))</f>
        <v/>
      </c>
      <c r="AB89" s="15" t="n"/>
      <c r="AC89" s="22" t="n"/>
      <c r="AD89" s="15" t="n"/>
    </row>
    <row r="90" ht="46" customHeight="1">
      <c r="A90" s="18">
        <f>IF(D90="","","R-"&amp;TEXT(ROW()-6,"000"))</f>
        <v/>
      </c>
      <c r="B90" s="15" t="n"/>
      <c r="C90" s="15" t="n"/>
      <c r="D90" s="15" t="n"/>
      <c r="E90" s="15" t="n"/>
      <c r="F90" s="15" t="n"/>
      <c r="G90" s="15" t="n"/>
      <c r="H90" s="15" t="n"/>
      <c r="I90" s="15" t="n"/>
      <c r="J90" s="15" t="n"/>
      <c r="K90" s="15" t="n"/>
      <c r="L90" s="15" t="n"/>
      <c r="M90" s="15" t="n"/>
      <c r="N90" s="15" t="n"/>
      <c r="O90" s="15" t="n"/>
      <c r="P90" s="15" t="n"/>
      <c r="Q90" s="18">
        <f>IF(D90="","",MAX(K90:P90))</f>
        <v/>
      </c>
      <c r="R90" s="18">
        <f>IF(OR(J90="",Q90=""),"",J90*Q90)</f>
        <v/>
      </c>
      <c r="S90" s="18">
        <f>IF(R90="","",IF(R90&gt;=17,"Critical",IF(R90&gt;=10,"High",IF(R90&gt;=5,"Moderate","Low"))))</f>
        <v/>
      </c>
      <c r="T90" s="15" t="n"/>
      <c r="U90" s="15" t="n"/>
      <c r="V90" s="15" t="n"/>
      <c r="W90" s="15" t="n"/>
      <c r="X90" s="18">
        <f>IF(OR(V90="",W90=""),"",V90*W90)</f>
        <v/>
      </c>
      <c r="Y90" s="18">
        <f>IF(X90="","",IF(X90&gt;=17,"Critical",IF(X90&gt;=10,"High",IF(X90&gt;=5,"Moderate","Low"))))</f>
        <v/>
      </c>
      <c r="Z90" s="15" t="n"/>
      <c r="AA90" s="18">
        <f>IF(D90="","",IF(OR(Z90="Beyond",AND(Z90="Near limit",OR(Y90="Critical",Y90="High"))),"ESCALATE","MONITOR"))</f>
        <v/>
      </c>
      <c r="AB90" s="15" t="n"/>
      <c r="AC90" s="22" t="n"/>
      <c r="AD90" s="15" t="n"/>
    </row>
    <row r="91" ht="46" customHeight="1">
      <c r="A91" s="18">
        <f>IF(D91="","","R-"&amp;TEXT(ROW()-6,"000"))</f>
        <v/>
      </c>
      <c r="B91" s="15" t="n"/>
      <c r="C91" s="15" t="n"/>
      <c r="D91" s="15" t="n"/>
      <c r="E91" s="15" t="n"/>
      <c r="F91" s="15" t="n"/>
      <c r="G91" s="15" t="n"/>
      <c r="H91" s="15" t="n"/>
      <c r="I91" s="15" t="n"/>
      <c r="J91" s="15" t="n"/>
      <c r="K91" s="15" t="n"/>
      <c r="L91" s="15" t="n"/>
      <c r="M91" s="15" t="n"/>
      <c r="N91" s="15" t="n"/>
      <c r="O91" s="15" t="n"/>
      <c r="P91" s="15" t="n"/>
      <c r="Q91" s="18">
        <f>IF(D91="","",MAX(K91:P91))</f>
        <v/>
      </c>
      <c r="R91" s="18">
        <f>IF(OR(J91="",Q91=""),"",J91*Q91)</f>
        <v/>
      </c>
      <c r="S91" s="18">
        <f>IF(R91="","",IF(R91&gt;=17,"Critical",IF(R91&gt;=10,"High",IF(R91&gt;=5,"Moderate","Low"))))</f>
        <v/>
      </c>
      <c r="T91" s="15" t="n"/>
      <c r="U91" s="15" t="n"/>
      <c r="V91" s="15" t="n"/>
      <c r="W91" s="15" t="n"/>
      <c r="X91" s="18">
        <f>IF(OR(V91="",W91=""),"",V91*W91)</f>
        <v/>
      </c>
      <c r="Y91" s="18">
        <f>IF(X91="","",IF(X91&gt;=17,"Critical",IF(X91&gt;=10,"High",IF(X91&gt;=5,"Moderate","Low"))))</f>
        <v/>
      </c>
      <c r="Z91" s="15" t="n"/>
      <c r="AA91" s="18">
        <f>IF(D91="","",IF(OR(Z91="Beyond",AND(Z91="Near limit",OR(Y91="Critical",Y91="High"))),"ESCALATE","MONITOR"))</f>
        <v/>
      </c>
      <c r="AB91" s="15" t="n"/>
      <c r="AC91" s="22" t="n"/>
      <c r="AD91" s="15" t="n"/>
    </row>
    <row r="92" ht="46" customHeight="1">
      <c r="A92" s="18">
        <f>IF(D92="","","R-"&amp;TEXT(ROW()-6,"000"))</f>
        <v/>
      </c>
      <c r="B92" s="15" t="n"/>
      <c r="C92" s="15" t="n"/>
      <c r="D92" s="15" t="n"/>
      <c r="E92" s="15" t="n"/>
      <c r="F92" s="15" t="n"/>
      <c r="G92" s="15" t="n"/>
      <c r="H92" s="15" t="n"/>
      <c r="I92" s="15" t="n"/>
      <c r="J92" s="15" t="n"/>
      <c r="K92" s="15" t="n"/>
      <c r="L92" s="15" t="n"/>
      <c r="M92" s="15" t="n"/>
      <c r="N92" s="15" t="n"/>
      <c r="O92" s="15" t="n"/>
      <c r="P92" s="15" t="n"/>
      <c r="Q92" s="18">
        <f>IF(D92="","",MAX(K92:P92))</f>
        <v/>
      </c>
      <c r="R92" s="18">
        <f>IF(OR(J92="",Q92=""),"",J92*Q92)</f>
        <v/>
      </c>
      <c r="S92" s="18">
        <f>IF(R92="","",IF(R92&gt;=17,"Critical",IF(R92&gt;=10,"High",IF(R92&gt;=5,"Moderate","Low"))))</f>
        <v/>
      </c>
      <c r="T92" s="15" t="n"/>
      <c r="U92" s="15" t="n"/>
      <c r="V92" s="15" t="n"/>
      <c r="W92" s="15" t="n"/>
      <c r="X92" s="18">
        <f>IF(OR(V92="",W92=""),"",V92*W92)</f>
        <v/>
      </c>
      <c r="Y92" s="18">
        <f>IF(X92="","",IF(X92&gt;=17,"Critical",IF(X92&gt;=10,"High",IF(X92&gt;=5,"Moderate","Low"))))</f>
        <v/>
      </c>
      <c r="Z92" s="15" t="n"/>
      <c r="AA92" s="18">
        <f>IF(D92="","",IF(OR(Z92="Beyond",AND(Z92="Near limit",OR(Y92="Critical",Y92="High"))),"ESCALATE","MONITOR"))</f>
        <v/>
      </c>
      <c r="AB92" s="15" t="n"/>
      <c r="AC92" s="22" t="n"/>
      <c r="AD92" s="15" t="n"/>
    </row>
    <row r="93" ht="46" customHeight="1">
      <c r="A93" s="18">
        <f>IF(D93="","","R-"&amp;TEXT(ROW()-6,"000"))</f>
        <v/>
      </c>
      <c r="B93" s="15" t="n"/>
      <c r="C93" s="15" t="n"/>
      <c r="D93" s="15" t="n"/>
      <c r="E93" s="15" t="n"/>
      <c r="F93" s="15" t="n"/>
      <c r="G93" s="15" t="n"/>
      <c r="H93" s="15" t="n"/>
      <c r="I93" s="15" t="n"/>
      <c r="J93" s="15" t="n"/>
      <c r="K93" s="15" t="n"/>
      <c r="L93" s="15" t="n"/>
      <c r="M93" s="15" t="n"/>
      <c r="N93" s="15" t="n"/>
      <c r="O93" s="15" t="n"/>
      <c r="P93" s="15" t="n"/>
      <c r="Q93" s="18">
        <f>IF(D93="","",MAX(K93:P93))</f>
        <v/>
      </c>
      <c r="R93" s="18">
        <f>IF(OR(J93="",Q93=""),"",J93*Q93)</f>
        <v/>
      </c>
      <c r="S93" s="18">
        <f>IF(R93="","",IF(R93&gt;=17,"Critical",IF(R93&gt;=10,"High",IF(R93&gt;=5,"Moderate","Low"))))</f>
        <v/>
      </c>
      <c r="T93" s="15" t="n"/>
      <c r="U93" s="15" t="n"/>
      <c r="V93" s="15" t="n"/>
      <c r="W93" s="15" t="n"/>
      <c r="X93" s="18">
        <f>IF(OR(V93="",W93=""),"",V93*W93)</f>
        <v/>
      </c>
      <c r="Y93" s="18">
        <f>IF(X93="","",IF(X93&gt;=17,"Critical",IF(X93&gt;=10,"High",IF(X93&gt;=5,"Moderate","Low"))))</f>
        <v/>
      </c>
      <c r="Z93" s="15" t="n"/>
      <c r="AA93" s="18">
        <f>IF(D93="","",IF(OR(Z93="Beyond",AND(Z93="Near limit",OR(Y93="Critical",Y93="High"))),"ESCALATE","MONITOR"))</f>
        <v/>
      </c>
      <c r="AB93" s="15" t="n"/>
      <c r="AC93" s="22" t="n"/>
      <c r="AD93" s="15" t="n"/>
    </row>
    <row r="94" ht="46" customHeight="1">
      <c r="A94" s="18">
        <f>IF(D94="","","R-"&amp;TEXT(ROW()-6,"000"))</f>
        <v/>
      </c>
      <c r="B94" s="15" t="n"/>
      <c r="C94" s="15" t="n"/>
      <c r="D94" s="15" t="n"/>
      <c r="E94" s="15" t="n"/>
      <c r="F94" s="15" t="n"/>
      <c r="G94" s="15" t="n"/>
      <c r="H94" s="15" t="n"/>
      <c r="I94" s="15" t="n"/>
      <c r="J94" s="15" t="n"/>
      <c r="K94" s="15" t="n"/>
      <c r="L94" s="15" t="n"/>
      <c r="M94" s="15" t="n"/>
      <c r="N94" s="15" t="n"/>
      <c r="O94" s="15" t="n"/>
      <c r="P94" s="15" t="n"/>
      <c r="Q94" s="18">
        <f>IF(D94="","",MAX(K94:P94))</f>
        <v/>
      </c>
      <c r="R94" s="18">
        <f>IF(OR(J94="",Q94=""),"",J94*Q94)</f>
        <v/>
      </c>
      <c r="S94" s="18">
        <f>IF(R94="","",IF(R94&gt;=17,"Critical",IF(R94&gt;=10,"High",IF(R94&gt;=5,"Moderate","Low"))))</f>
        <v/>
      </c>
      <c r="T94" s="15" t="n"/>
      <c r="U94" s="15" t="n"/>
      <c r="V94" s="15" t="n"/>
      <c r="W94" s="15" t="n"/>
      <c r="X94" s="18">
        <f>IF(OR(V94="",W94=""),"",V94*W94)</f>
        <v/>
      </c>
      <c r="Y94" s="18">
        <f>IF(X94="","",IF(X94&gt;=17,"Critical",IF(X94&gt;=10,"High",IF(X94&gt;=5,"Moderate","Low"))))</f>
        <v/>
      </c>
      <c r="Z94" s="15" t="n"/>
      <c r="AA94" s="18">
        <f>IF(D94="","",IF(OR(Z94="Beyond",AND(Z94="Near limit",OR(Y94="Critical",Y94="High"))),"ESCALATE","MONITOR"))</f>
        <v/>
      </c>
      <c r="AB94" s="15" t="n"/>
      <c r="AC94" s="22" t="n"/>
      <c r="AD94" s="15" t="n"/>
    </row>
    <row r="95" ht="46" customHeight="1">
      <c r="A95" s="18">
        <f>IF(D95="","","R-"&amp;TEXT(ROW()-6,"000"))</f>
        <v/>
      </c>
      <c r="B95" s="15" t="n"/>
      <c r="C95" s="15" t="n"/>
      <c r="D95" s="15" t="n"/>
      <c r="E95" s="15" t="n"/>
      <c r="F95" s="15" t="n"/>
      <c r="G95" s="15" t="n"/>
      <c r="H95" s="15" t="n"/>
      <c r="I95" s="15" t="n"/>
      <c r="J95" s="15" t="n"/>
      <c r="K95" s="15" t="n"/>
      <c r="L95" s="15" t="n"/>
      <c r="M95" s="15" t="n"/>
      <c r="N95" s="15" t="n"/>
      <c r="O95" s="15" t="n"/>
      <c r="P95" s="15" t="n"/>
      <c r="Q95" s="18">
        <f>IF(D95="","",MAX(K95:P95))</f>
        <v/>
      </c>
      <c r="R95" s="18">
        <f>IF(OR(J95="",Q95=""),"",J95*Q95)</f>
        <v/>
      </c>
      <c r="S95" s="18">
        <f>IF(R95="","",IF(R95&gt;=17,"Critical",IF(R95&gt;=10,"High",IF(R95&gt;=5,"Moderate","Low"))))</f>
        <v/>
      </c>
      <c r="T95" s="15" t="n"/>
      <c r="U95" s="15" t="n"/>
      <c r="V95" s="15" t="n"/>
      <c r="W95" s="15" t="n"/>
      <c r="X95" s="18">
        <f>IF(OR(V95="",W95=""),"",V95*W95)</f>
        <v/>
      </c>
      <c r="Y95" s="18">
        <f>IF(X95="","",IF(X95&gt;=17,"Critical",IF(X95&gt;=10,"High",IF(X95&gt;=5,"Moderate","Low"))))</f>
        <v/>
      </c>
      <c r="Z95" s="15" t="n"/>
      <c r="AA95" s="18">
        <f>IF(D95="","",IF(OR(Z95="Beyond",AND(Z95="Near limit",OR(Y95="Critical",Y95="High"))),"ESCALATE","MONITOR"))</f>
        <v/>
      </c>
      <c r="AB95" s="15" t="n"/>
      <c r="AC95" s="22" t="n"/>
      <c r="AD95" s="15" t="n"/>
    </row>
    <row r="96" ht="46" customHeight="1">
      <c r="A96" s="18">
        <f>IF(D96="","","R-"&amp;TEXT(ROW()-6,"000"))</f>
        <v/>
      </c>
      <c r="B96" s="15" t="n"/>
      <c r="C96" s="15" t="n"/>
      <c r="D96" s="15" t="n"/>
      <c r="E96" s="15" t="n"/>
      <c r="F96" s="15" t="n"/>
      <c r="G96" s="15" t="n"/>
      <c r="H96" s="15" t="n"/>
      <c r="I96" s="15" t="n"/>
      <c r="J96" s="15" t="n"/>
      <c r="K96" s="15" t="n"/>
      <c r="L96" s="15" t="n"/>
      <c r="M96" s="15" t="n"/>
      <c r="N96" s="15" t="n"/>
      <c r="O96" s="15" t="n"/>
      <c r="P96" s="15" t="n"/>
      <c r="Q96" s="18">
        <f>IF(D96="","",MAX(K96:P96))</f>
        <v/>
      </c>
      <c r="R96" s="18">
        <f>IF(OR(J96="",Q96=""),"",J96*Q96)</f>
        <v/>
      </c>
      <c r="S96" s="18">
        <f>IF(R96="","",IF(R96&gt;=17,"Critical",IF(R96&gt;=10,"High",IF(R96&gt;=5,"Moderate","Low"))))</f>
        <v/>
      </c>
      <c r="T96" s="15" t="n"/>
      <c r="U96" s="15" t="n"/>
      <c r="V96" s="15" t="n"/>
      <c r="W96" s="15" t="n"/>
      <c r="X96" s="18">
        <f>IF(OR(V96="",W96=""),"",V96*W96)</f>
        <v/>
      </c>
      <c r="Y96" s="18">
        <f>IF(X96="","",IF(X96&gt;=17,"Critical",IF(X96&gt;=10,"High",IF(X96&gt;=5,"Moderate","Low"))))</f>
        <v/>
      </c>
      <c r="Z96" s="15" t="n"/>
      <c r="AA96" s="18">
        <f>IF(D96="","",IF(OR(Z96="Beyond",AND(Z96="Near limit",OR(Y96="Critical",Y96="High"))),"ESCALATE","MONITOR"))</f>
        <v/>
      </c>
      <c r="AB96" s="15" t="n"/>
      <c r="AC96" s="22" t="n"/>
      <c r="AD96" s="15" t="n"/>
    </row>
    <row r="97" ht="46" customHeight="1">
      <c r="A97" s="18">
        <f>IF(D97="","","R-"&amp;TEXT(ROW()-6,"000"))</f>
        <v/>
      </c>
      <c r="B97" s="15" t="n"/>
      <c r="C97" s="15" t="n"/>
      <c r="D97" s="15" t="n"/>
      <c r="E97" s="15" t="n"/>
      <c r="F97" s="15" t="n"/>
      <c r="G97" s="15" t="n"/>
      <c r="H97" s="15" t="n"/>
      <c r="I97" s="15" t="n"/>
      <c r="J97" s="15" t="n"/>
      <c r="K97" s="15" t="n"/>
      <c r="L97" s="15" t="n"/>
      <c r="M97" s="15" t="n"/>
      <c r="N97" s="15" t="n"/>
      <c r="O97" s="15" t="n"/>
      <c r="P97" s="15" t="n"/>
      <c r="Q97" s="18">
        <f>IF(D97="","",MAX(K97:P97))</f>
        <v/>
      </c>
      <c r="R97" s="18">
        <f>IF(OR(J97="",Q97=""),"",J97*Q97)</f>
        <v/>
      </c>
      <c r="S97" s="18">
        <f>IF(R97="","",IF(R97&gt;=17,"Critical",IF(R97&gt;=10,"High",IF(R97&gt;=5,"Moderate","Low"))))</f>
        <v/>
      </c>
      <c r="T97" s="15" t="n"/>
      <c r="U97" s="15" t="n"/>
      <c r="V97" s="15" t="n"/>
      <c r="W97" s="15" t="n"/>
      <c r="X97" s="18">
        <f>IF(OR(V97="",W97=""),"",V97*W97)</f>
        <v/>
      </c>
      <c r="Y97" s="18">
        <f>IF(X97="","",IF(X97&gt;=17,"Critical",IF(X97&gt;=10,"High",IF(X97&gt;=5,"Moderate","Low"))))</f>
        <v/>
      </c>
      <c r="Z97" s="15" t="n"/>
      <c r="AA97" s="18">
        <f>IF(D97="","",IF(OR(Z97="Beyond",AND(Z97="Near limit",OR(Y97="Critical",Y97="High"))),"ESCALATE","MONITOR"))</f>
        <v/>
      </c>
      <c r="AB97" s="15" t="n"/>
      <c r="AC97" s="22" t="n"/>
      <c r="AD97" s="15" t="n"/>
    </row>
    <row r="98" ht="46" customHeight="1">
      <c r="A98" s="18">
        <f>IF(D98="","","R-"&amp;TEXT(ROW()-6,"000"))</f>
        <v/>
      </c>
      <c r="B98" s="15" t="n"/>
      <c r="C98" s="15" t="n"/>
      <c r="D98" s="15" t="n"/>
      <c r="E98" s="15" t="n"/>
      <c r="F98" s="15" t="n"/>
      <c r="G98" s="15" t="n"/>
      <c r="H98" s="15" t="n"/>
      <c r="I98" s="15" t="n"/>
      <c r="J98" s="15" t="n"/>
      <c r="K98" s="15" t="n"/>
      <c r="L98" s="15" t="n"/>
      <c r="M98" s="15" t="n"/>
      <c r="N98" s="15" t="n"/>
      <c r="O98" s="15" t="n"/>
      <c r="P98" s="15" t="n"/>
      <c r="Q98" s="18">
        <f>IF(D98="","",MAX(K98:P98))</f>
        <v/>
      </c>
      <c r="R98" s="18">
        <f>IF(OR(J98="",Q98=""),"",J98*Q98)</f>
        <v/>
      </c>
      <c r="S98" s="18">
        <f>IF(R98="","",IF(R98&gt;=17,"Critical",IF(R98&gt;=10,"High",IF(R98&gt;=5,"Moderate","Low"))))</f>
        <v/>
      </c>
      <c r="T98" s="15" t="n"/>
      <c r="U98" s="15" t="n"/>
      <c r="V98" s="15" t="n"/>
      <c r="W98" s="15" t="n"/>
      <c r="X98" s="18">
        <f>IF(OR(V98="",W98=""),"",V98*W98)</f>
        <v/>
      </c>
      <c r="Y98" s="18">
        <f>IF(X98="","",IF(X98&gt;=17,"Critical",IF(X98&gt;=10,"High",IF(X98&gt;=5,"Moderate","Low"))))</f>
        <v/>
      </c>
      <c r="Z98" s="15" t="n"/>
      <c r="AA98" s="18">
        <f>IF(D98="","",IF(OR(Z98="Beyond",AND(Z98="Near limit",OR(Y98="Critical",Y98="High"))),"ESCALATE","MONITOR"))</f>
        <v/>
      </c>
      <c r="AB98" s="15" t="n"/>
      <c r="AC98" s="22" t="n"/>
      <c r="AD98" s="15" t="n"/>
    </row>
    <row r="99" ht="46" customHeight="1">
      <c r="A99" s="18">
        <f>IF(D99="","","R-"&amp;TEXT(ROW()-6,"000"))</f>
        <v/>
      </c>
      <c r="B99" s="15" t="n"/>
      <c r="C99" s="15" t="n"/>
      <c r="D99" s="15" t="n"/>
      <c r="E99" s="15" t="n"/>
      <c r="F99" s="15" t="n"/>
      <c r="G99" s="15" t="n"/>
      <c r="H99" s="15" t="n"/>
      <c r="I99" s="15" t="n"/>
      <c r="J99" s="15" t="n"/>
      <c r="K99" s="15" t="n"/>
      <c r="L99" s="15" t="n"/>
      <c r="M99" s="15" t="n"/>
      <c r="N99" s="15" t="n"/>
      <c r="O99" s="15" t="n"/>
      <c r="P99" s="15" t="n"/>
      <c r="Q99" s="18">
        <f>IF(D99="","",MAX(K99:P99))</f>
        <v/>
      </c>
      <c r="R99" s="18">
        <f>IF(OR(J99="",Q99=""),"",J99*Q99)</f>
        <v/>
      </c>
      <c r="S99" s="18">
        <f>IF(R99="","",IF(R99&gt;=17,"Critical",IF(R99&gt;=10,"High",IF(R99&gt;=5,"Moderate","Low"))))</f>
        <v/>
      </c>
      <c r="T99" s="15" t="n"/>
      <c r="U99" s="15" t="n"/>
      <c r="V99" s="15" t="n"/>
      <c r="W99" s="15" t="n"/>
      <c r="X99" s="18">
        <f>IF(OR(V99="",W99=""),"",V99*W99)</f>
        <v/>
      </c>
      <c r="Y99" s="18">
        <f>IF(X99="","",IF(X99&gt;=17,"Critical",IF(X99&gt;=10,"High",IF(X99&gt;=5,"Moderate","Low"))))</f>
        <v/>
      </c>
      <c r="Z99" s="15" t="n"/>
      <c r="AA99" s="18">
        <f>IF(D99="","",IF(OR(Z99="Beyond",AND(Z99="Near limit",OR(Y99="Critical",Y99="High"))),"ESCALATE","MONITOR"))</f>
        <v/>
      </c>
      <c r="AB99" s="15" t="n"/>
      <c r="AC99" s="22" t="n"/>
      <c r="AD99" s="15" t="n"/>
    </row>
    <row r="100" ht="46" customHeight="1">
      <c r="A100" s="18">
        <f>IF(D100="","","R-"&amp;TEXT(ROW()-6,"000"))</f>
        <v/>
      </c>
      <c r="B100" s="15" t="n"/>
      <c r="C100" s="15" t="n"/>
      <c r="D100" s="15" t="n"/>
      <c r="E100" s="15" t="n"/>
      <c r="F100" s="15" t="n"/>
      <c r="G100" s="15" t="n"/>
      <c r="H100" s="15" t="n"/>
      <c r="I100" s="15" t="n"/>
      <c r="J100" s="15" t="n"/>
      <c r="K100" s="15" t="n"/>
      <c r="L100" s="15" t="n"/>
      <c r="M100" s="15" t="n"/>
      <c r="N100" s="15" t="n"/>
      <c r="O100" s="15" t="n"/>
      <c r="P100" s="15" t="n"/>
      <c r="Q100" s="18">
        <f>IF(D100="","",MAX(K100:P100))</f>
        <v/>
      </c>
      <c r="R100" s="18">
        <f>IF(OR(J100="",Q100=""),"",J100*Q100)</f>
        <v/>
      </c>
      <c r="S100" s="18">
        <f>IF(R100="","",IF(R100&gt;=17,"Critical",IF(R100&gt;=10,"High",IF(R100&gt;=5,"Moderate","Low"))))</f>
        <v/>
      </c>
      <c r="T100" s="15" t="n"/>
      <c r="U100" s="15" t="n"/>
      <c r="V100" s="15" t="n"/>
      <c r="W100" s="15" t="n"/>
      <c r="X100" s="18">
        <f>IF(OR(V100="",W100=""),"",V100*W100)</f>
        <v/>
      </c>
      <c r="Y100" s="18">
        <f>IF(X100="","",IF(X100&gt;=17,"Critical",IF(X100&gt;=10,"High",IF(X100&gt;=5,"Moderate","Low"))))</f>
        <v/>
      </c>
      <c r="Z100" s="15" t="n"/>
      <c r="AA100" s="18">
        <f>IF(D100="","",IF(OR(Z100="Beyond",AND(Z100="Near limit",OR(Y100="Critical",Y100="High"))),"ESCALATE","MONITOR"))</f>
        <v/>
      </c>
      <c r="AB100" s="15" t="n"/>
      <c r="AC100" s="22" t="n"/>
      <c r="AD100" s="15" t="n"/>
    </row>
    <row r="101" ht="46" customHeight="1">
      <c r="A101" s="18">
        <f>IF(D101="","","R-"&amp;TEXT(ROW()-6,"000"))</f>
        <v/>
      </c>
      <c r="B101" s="15" t="n"/>
      <c r="C101" s="15" t="n"/>
      <c r="D101" s="15" t="n"/>
      <c r="E101" s="15" t="n"/>
      <c r="F101" s="15" t="n"/>
      <c r="G101" s="15" t="n"/>
      <c r="H101" s="15" t="n"/>
      <c r="I101" s="15" t="n"/>
      <c r="J101" s="15" t="n"/>
      <c r="K101" s="15" t="n"/>
      <c r="L101" s="15" t="n"/>
      <c r="M101" s="15" t="n"/>
      <c r="N101" s="15" t="n"/>
      <c r="O101" s="15" t="n"/>
      <c r="P101" s="15" t="n"/>
      <c r="Q101" s="18">
        <f>IF(D101="","",MAX(K101:P101))</f>
        <v/>
      </c>
      <c r="R101" s="18">
        <f>IF(OR(J101="",Q101=""),"",J101*Q101)</f>
        <v/>
      </c>
      <c r="S101" s="18">
        <f>IF(R101="","",IF(R101&gt;=17,"Critical",IF(R101&gt;=10,"High",IF(R101&gt;=5,"Moderate","Low"))))</f>
        <v/>
      </c>
      <c r="T101" s="15" t="n"/>
      <c r="U101" s="15" t="n"/>
      <c r="V101" s="15" t="n"/>
      <c r="W101" s="15" t="n"/>
      <c r="X101" s="18">
        <f>IF(OR(V101="",W101=""),"",V101*W101)</f>
        <v/>
      </c>
      <c r="Y101" s="18">
        <f>IF(X101="","",IF(X101&gt;=17,"Critical",IF(X101&gt;=10,"High",IF(X101&gt;=5,"Moderate","Low"))))</f>
        <v/>
      </c>
      <c r="Z101" s="15" t="n"/>
      <c r="AA101" s="18">
        <f>IF(D101="","",IF(OR(Z101="Beyond",AND(Z101="Near limit",OR(Y101="Critical",Y101="High"))),"ESCALATE","MONITOR"))</f>
        <v/>
      </c>
      <c r="AB101" s="15" t="n"/>
      <c r="AC101" s="22" t="n"/>
      <c r="AD101" s="15" t="n"/>
    </row>
    <row r="102" ht="46" customHeight="1">
      <c r="A102" s="18">
        <f>IF(D102="","","R-"&amp;TEXT(ROW()-6,"000"))</f>
        <v/>
      </c>
      <c r="B102" s="15" t="n"/>
      <c r="C102" s="15" t="n"/>
      <c r="D102" s="15" t="n"/>
      <c r="E102" s="15" t="n"/>
      <c r="F102" s="15" t="n"/>
      <c r="G102" s="15" t="n"/>
      <c r="H102" s="15" t="n"/>
      <c r="I102" s="15" t="n"/>
      <c r="J102" s="15" t="n"/>
      <c r="K102" s="15" t="n"/>
      <c r="L102" s="15" t="n"/>
      <c r="M102" s="15" t="n"/>
      <c r="N102" s="15" t="n"/>
      <c r="O102" s="15" t="n"/>
      <c r="P102" s="15" t="n"/>
      <c r="Q102" s="18">
        <f>IF(D102="","",MAX(K102:P102))</f>
        <v/>
      </c>
      <c r="R102" s="18">
        <f>IF(OR(J102="",Q102=""),"",J102*Q102)</f>
        <v/>
      </c>
      <c r="S102" s="18">
        <f>IF(R102="","",IF(R102&gt;=17,"Critical",IF(R102&gt;=10,"High",IF(R102&gt;=5,"Moderate","Low"))))</f>
        <v/>
      </c>
      <c r="T102" s="15" t="n"/>
      <c r="U102" s="15" t="n"/>
      <c r="V102" s="15" t="n"/>
      <c r="W102" s="15" t="n"/>
      <c r="X102" s="18">
        <f>IF(OR(V102="",W102=""),"",V102*W102)</f>
        <v/>
      </c>
      <c r="Y102" s="18">
        <f>IF(X102="","",IF(X102&gt;=17,"Critical",IF(X102&gt;=10,"High",IF(X102&gt;=5,"Moderate","Low"))))</f>
        <v/>
      </c>
      <c r="Z102" s="15" t="n"/>
      <c r="AA102" s="18">
        <f>IF(D102="","",IF(OR(Z102="Beyond",AND(Z102="Near limit",OR(Y102="Critical",Y102="High"))),"ESCALATE","MONITOR"))</f>
        <v/>
      </c>
      <c r="AB102" s="15" t="n"/>
      <c r="AC102" s="22" t="n"/>
      <c r="AD102" s="15" t="n"/>
    </row>
    <row r="103" ht="46" customHeight="1">
      <c r="A103" s="18">
        <f>IF(D103="","","R-"&amp;TEXT(ROW()-6,"000"))</f>
        <v/>
      </c>
      <c r="B103" s="15" t="n"/>
      <c r="C103" s="15" t="n"/>
      <c r="D103" s="15" t="n"/>
      <c r="E103" s="15" t="n"/>
      <c r="F103" s="15" t="n"/>
      <c r="G103" s="15" t="n"/>
      <c r="H103" s="15" t="n"/>
      <c r="I103" s="15" t="n"/>
      <c r="J103" s="15" t="n"/>
      <c r="K103" s="15" t="n"/>
      <c r="L103" s="15" t="n"/>
      <c r="M103" s="15" t="n"/>
      <c r="N103" s="15" t="n"/>
      <c r="O103" s="15" t="n"/>
      <c r="P103" s="15" t="n"/>
      <c r="Q103" s="18">
        <f>IF(D103="","",MAX(K103:P103))</f>
        <v/>
      </c>
      <c r="R103" s="18">
        <f>IF(OR(J103="",Q103=""),"",J103*Q103)</f>
        <v/>
      </c>
      <c r="S103" s="18">
        <f>IF(R103="","",IF(R103&gt;=17,"Critical",IF(R103&gt;=10,"High",IF(R103&gt;=5,"Moderate","Low"))))</f>
        <v/>
      </c>
      <c r="T103" s="15" t="n"/>
      <c r="U103" s="15" t="n"/>
      <c r="V103" s="15" t="n"/>
      <c r="W103" s="15" t="n"/>
      <c r="X103" s="18">
        <f>IF(OR(V103="",W103=""),"",V103*W103)</f>
        <v/>
      </c>
      <c r="Y103" s="18">
        <f>IF(X103="","",IF(X103&gt;=17,"Critical",IF(X103&gt;=10,"High",IF(X103&gt;=5,"Moderate","Low"))))</f>
        <v/>
      </c>
      <c r="Z103" s="15" t="n"/>
      <c r="AA103" s="18">
        <f>IF(D103="","",IF(OR(Z103="Beyond",AND(Z103="Near limit",OR(Y103="Critical",Y103="High"))),"ESCALATE","MONITOR"))</f>
        <v/>
      </c>
      <c r="AB103" s="15" t="n"/>
      <c r="AC103" s="22" t="n"/>
      <c r="AD103" s="15" t="n"/>
    </row>
    <row r="104" ht="46" customHeight="1">
      <c r="A104" s="18">
        <f>IF(D104="","","R-"&amp;TEXT(ROW()-6,"000"))</f>
        <v/>
      </c>
      <c r="B104" s="15" t="n"/>
      <c r="C104" s="15" t="n"/>
      <c r="D104" s="15" t="n"/>
      <c r="E104" s="15" t="n"/>
      <c r="F104" s="15" t="n"/>
      <c r="G104" s="15" t="n"/>
      <c r="H104" s="15" t="n"/>
      <c r="I104" s="15" t="n"/>
      <c r="J104" s="15" t="n"/>
      <c r="K104" s="15" t="n"/>
      <c r="L104" s="15" t="n"/>
      <c r="M104" s="15" t="n"/>
      <c r="N104" s="15" t="n"/>
      <c r="O104" s="15" t="n"/>
      <c r="P104" s="15" t="n"/>
      <c r="Q104" s="18">
        <f>IF(D104="","",MAX(K104:P104))</f>
        <v/>
      </c>
      <c r="R104" s="18">
        <f>IF(OR(J104="",Q104=""),"",J104*Q104)</f>
        <v/>
      </c>
      <c r="S104" s="18">
        <f>IF(R104="","",IF(R104&gt;=17,"Critical",IF(R104&gt;=10,"High",IF(R104&gt;=5,"Moderate","Low"))))</f>
        <v/>
      </c>
      <c r="T104" s="15" t="n"/>
      <c r="U104" s="15" t="n"/>
      <c r="V104" s="15" t="n"/>
      <c r="W104" s="15" t="n"/>
      <c r="X104" s="18">
        <f>IF(OR(V104="",W104=""),"",V104*W104)</f>
        <v/>
      </c>
      <c r="Y104" s="18">
        <f>IF(X104="","",IF(X104&gt;=17,"Critical",IF(X104&gt;=10,"High",IF(X104&gt;=5,"Moderate","Low"))))</f>
        <v/>
      </c>
      <c r="Z104" s="15" t="n"/>
      <c r="AA104" s="18">
        <f>IF(D104="","",IF(OR(Z104="Beyond",AND(Z104="Near limit",OR(Y104="Critical",Y104="High"))),"ESCALATE","MONITOR"))</f>
        <v/>
      </c>
      <c r="AB104" s="15" t="n"/>
      <c r="AC104" s="22" t="n"/>
      <c r="AD104" s="15" t="n"/>
    </row>
    <row r="105" ht="46" customHeight="1">
      <c r="A105" s="18">
        <f>IF(D105="","","R-"&amp;TEXT(ROW()-6,"000"))</f>
        <v/>
      </c>
      <c r="B105" s="15" t="n"/>
      <c r="C105" s="15" t="n"/>
      <c r="D105" s="15" t="n"/>
      <c r="E105" s="15" t="n"/>
      <c r="F105" s="15" t="n"/>
      <c r="G105" s="15" t="n"/>
      <c r="H105" s="15" t="n"/>
      <c r="I105" s="15" t="n"/>
      <c r="J105" s="15" t="n"/>
      <c r="K105" s="15" t="n"/>
      <c r="L105" s="15" t="n"/>
      <c r="M105" s="15" t="n"/>
      <c r="N105" s="15" t="n"/>
      <c r="O105" s="15" t="n"/>
      <c r="P105" s="15" t="n"/>
      <c r="Q105" s="18">
        <f>IF(D105="","",MAX(K105:P105))</f>
        <v/>
      </c>
      <c r="R105" s="18">
        <f>IF(OR(J105="",Q105=""),"",J105*Q105)</f>
        <v/>
      </c>
      <c r="S105" s="18">
        <f>IF(R105="","",IF(R105&gt;=17,"Critical",IF(R105&gt;=10,"High",IF(R105&gt;=5,"Moderate","Low"))))</f>
        <v/>
      </c>
      <c r="T105" s="15" t="n"/>
      <c r="U105" s="15" t="n"/>
      <c r="V105" s="15" t="n"/>
      <c r="W105" s="15" t="n"/>
      <c r="X105" s="18">
        <f>IF(OR(V105="",W105=""),"",V105*W105)</f>
        <v/>
      </c>
      <c r="Y105" s="18">
        <f>IF(X105="","",IF(X105&gt;=17,"Critical",IF(X105&gt;=10,"High",IF(X105&gt;=5,"Moderate","Low"))))</f>
        <v/>
      </c>
      <c r="Z105" s="15" t="n"/>
      <c r="AA105" s="18">
        <f>IF(D105="","",IF(OR(Z105="Beyond",AND(Z105="Near limit",OR(Y105="Critical",Y105="High"))),"ESCALATE","MONITOR"))</f>
        <v/>
      </c>
      <c r="AB105" s="15" t="n"/>
      <c r="AC105" s="22" t="n"/>
      <c r="AD105" s="15" t="n"/>
    </row>
    <row r="106" ht="46" customHeight="1">
      <c r="A106" s="18">
        <f>IF(D106="","","R-"&amp;TEXT(ROW()-6,"000"))</f>
        <v/>
      </c>
      <c r="B106" s="15" t="n"/>
      <c r="C106" s="15" t="n"/>
      <c r="D106" s="15" t="n"/>
      <c r="E106" s="15" t="n"/>
      <c r="F106" s="15" t="n"/>
      <c r="G106" s="15" t="n"/>
      <c r="H106" s="15" t="n"/>
      <c r="I106" s="15" t="n"/>
      <c r="J106" s="15" t="n"/>
      <c r="K106" s="15" t="n"/>
      <c r="L106" s="15" t="n"/>
      <c r="M106" s="15" t="n"/>
      <c r="N106" s="15" t="n"/>
      <c r="O106" s="15" t="n"/>
      <c r="P106" s="15" t="n"/>
      <c r="Q106" s="18">
        <f>IF(D106="","",MAX(K106:P106))</f>
        <v/>
      </c>
      <c r="R106" s="18">
        <f>IF(OR(J106="",Q106=""),"",J106*Q106)</f>
        <v/>
      </c>
      <c r="S106" s="18">
        <f>IF(R106="","",IF(R106&gt;=17,"Critical",IF(R106&gt;=10,"High",IF(R106&gt;=5,"Moderate","Low"))))</f>
        <v/>
      </c>
      <c r="T106" s="15" t="n"/>
      <c r="U106" s="15" t="n"/>
      <c r="V106" s="15" t="n"/>
      <c r="W106" s="15" t="n"/>
      <c r="X106" s="18">
        <f>IF(OR(V106="",W106=""),"",V106*W106)</f>
        <v/>
      </c>
      <c r="Y106" s="18">
        <f>IF(X106="","",IF(X106&gt;=17,"Critical",IF(X106&gt;=10,"High",IF(X106&gt;=5,"Moderate","Low"))))</f>
        <v/>
      </c>
      <c r="Z106" s="15" t="n"/>
      <c r="AA106" s="18">
        <f>IF(D106="","",IF(OR(Z106="Beyond",AND(Z106="Near limit",OR(Y106="Critical",Y106="High"))),"ESCALATE","MONITOR"))</f>
        <v/>
      </c>
      <c r="AB106" s="15" t="n"/>
      <c r="AC106" s="22" t="n"/>
      <c r="AD106" s="15" t="n"/>
    </row>
    <row r="107" ht="46" customHeight="1">
      <c r="A107" s="18">
        <f>IF(D107="","","R-"&amp;TEXT(ROW()-6,"000"))</f>
        <v/>
      </c>
      <c r="B107" s="15" t="n"/>
      <c r="C107" s="15" t="n"/>
      <c r="D107" s="15" t="n"/>
      <c r="E107" s="15" t="n"/>
      <c r="F107" s="15" t="n"/>
      <c r="G107" s="15" t="n"/>
      <c r="H107" s="15" t="n"/>
      <c r="I107" s="15" t="n"/>
      <c r="J107" s="15" t="n"/>
      <c r="K107" s="15" t="n"/>
      <c r="L107" s="15" t="n"/>
      <c r="M107" s="15" t="n"/>
      <c r="N107" s="15" t="n"/>
      <c r="O107" s="15" t="n"/>
      <c r="P107" s="15" t="n"/>
      <c r="Q107" s="18">
        <f>IF(D107="","",MAX(K107:P107))</f>
        <v/>
      </c>
      <c r="R107" s="18">
        <f>IF(OR(J107="",Q107=""),"",J107*Q107)</f>
        <v/>
      </c>
      <c r="S107" s="18">
        <f>IF(R107="","",IF(R107&gt;=17,"Critical",IF(R107&gt;=10,"High",IF(R107&gt;=5,"Moderate","Low"))))</f>
        <v/>
      </c>
      <c r="T107" s="15" t="n"/>
      <c r="U107" s="15" t="n"/>
      <c r="V107" s="15" t="n"/>
      <c r="W107" s="15" t="n"/>
      <c r="X107" s="18">
        <f>IF(OR(V107="",W107=""),"",V107*W107)</f>
        <v/>
      </c>
      <c r="Y107" s="18">
        <f>IF(X107="","",IF(X107&gt;=17,"Critical",IF(X107&gt;=10,"High",IF(X107&gt;=5,"Moderate","Low"))))</f>
        <v/>
      </c>
      <c r="Z107" s="15" t="n"/>
      <c r="AA107" s="18">
        <f>IF(D107="","",IF(OR(Z107="Beyond",AND(Z107="Near limit",OR(Y107="Critical",Y107="High"))),"ESCALATE","MONITOR"))</f>
        <v/>
      </c>
      <c r="AB107" s="15" t="n"/>
      <c r="AC107" s="22" t="n"/>
      <c r="AD107" s="15" t="n"/>
    </row>
    <row r="108" ht="46" customHeight="1">
      <c r="A108" s="18">
        <f>IF(D108="","","R-"&amp;TEXT(ROW()-6,"000"))</f>
        <v/>
      </c>
      <c r="B108" s="15" t="n"/>
      <c r="C108" s="15" t="n"/>
      <c r="D108" s="15" t="n"/>
      <c r="E108" s="15" t="n"/>
      <c r="F108" s="15" t="n"/>
      <c r="G108" s="15" t="n"/>
      <c r="H108" s="15" t="n"/>
      <c r="I108" s="15" t="n"/>
      <c r="J108" s="15" t="n"/>
      <c r="K108" s="15" t="n"/>
      <c r="L108" s="15" t="n"/>
      <c r="M108" s="15" t="n"/>
      <c r="N108" s="15" t="n"/>
      <c r="O108" s="15" t="n"/>
      <c r="P108" s="15" t="n"/>
      <c r="Q108" s="18">
        <f>IF(D108="","",MAX(K108:P108))</f>
        <v/>
      </c>
      <c r="R108" s="18">
        <f>IF(OR(J108="",Q108=""),"",J108*Q108)</f>
        <v/>
      </c>
      <c r="S108" s="18">
        <f>IF(R108="","",IF(R108&gt;=17,"Critical",IF(R108&gt;=10,"High",IF(R108&gt;=5,"Moderate","Low"))))</f>
        <v/>
      </c>
      <c r="T108" s="15" t="n"/>
      <c r="U108" s="15" t="n"/>
      <c r="V108" s="15" t="n"/>
      <c r="W108" s="15" t="n"/>
      <c r="X108" s="18">
        <f>IF(OR(V108="",W108=""),"",V108*W108)</f>
        <v/>
      </c>
      <c r="Y108" s="18">
        <f>IF(X108="","",IF(X108&gt;=17,"Critical",IF(X108&gt;=10,"High",IF(X108&gt;=5,"Moderate","Low"))))</f>
        <v/>
      </c>
      <c r="Z108" s="15" t="n"/>
      <c r="AA108" s="18">
        <f>IF(D108="","",IF(OR(Z108="Beyond",AND(Z108="Near limit",OR(Y108="Critical",Y108="High"))),"ESCALATE","MONITOR"))</f>
        <v/>
      </c>
      <c r="AB108" s="15" t="n"/>
      <c r="AC108" s="22" t="n"/>
      <c r="AD108" s="15" t="n"/>
    </row>
    <row r="109" ht="46" customHeight="1">
      <c r="A109" s="18">
        <f>IF(D109="","","R-"&amp;TEXT(ROW()-6,"000"))</f>
        <v/>
      </c>
      <c r="B109" s="15" t="n"/>
      <c r="C109" s="15" t="n"/>
      <c r="D109" s="15" t="n"/>
      <c r="E109" s="15" t="n"/>
      <c r="F109" s="15" t="n"/>
      <c r="G109" s="15" t="n"/>
      <c r="H109" s="15" t="n"/>
      <c r="I109" s="15" t="n"/>
      <c r="J109" s="15" t="n"/>
      <c r="K109" s="15" t="n"/>
      <c r="L109" s="15" t="n"/>
      <c r="M109" s="15" t="n"/>
      <c r="N109" s="15" t="n"/>
      <c r="O109" s="15" t="n"/>
      <c r="P109" s="15" t="n"/>
      <c r="Q109" s="18">
        <f>IF(D109="","",MAX(K109:P109))</f>
        <v/>
      </c>
      <c r="R109" s="18">
        <f>IF(OR(J109="",Q109=""),"",J109*Q109)</f>
        <v/>
      </c>
      <c r="S109" s="18">
        <f>IF(R109="","",IF(R109&gt;=17,"Critical",IF(R109&gt;=10,"High",IF(R109&gt;=5,"Moderate","Low"))))</f>
        <v/>
      </c>
      <c r="T109" s="15" t="n"/>
      <c r="U109" s="15" t="n"/>
      <c r="V109" s="15" t="n"/>
      <c r="W109" s="15" t="n"/>
      <c r="X109" s="18">
        <f>IF(OR(V109="",W109=""),"",V109*W109)</f>
        <v/>
      </c>
      <c r="Y109" s="18">
        <f>IF(X109="","",IF(X109&gt;=17,"Critical",IF(X109&gt;=10,"High",IF(X109&gt;=5,"Moderate","Low"))))</f>
        <v/>
      </c>
      <c r="Z109" s="15" t="n"/>
      <c r="AA109" s="18">
        <f>IF(D109="","",IF(OR(Z109="Beyond",AND(Z109="Near limit",OR(Y109="Critical",Y109="High"))),"ESCALATE","MONITOR"))</f>
        <v/>
      </c>
      <c r="AB109" s="15" t="n"/>
      <c r="AC109" s="22" t="n"/>
      <c r="AD109" s="15" t="n"/>
    </row>
    <row r="110" ht="46" customHeight="1">
      <c r="A110" s="18">
        <f>IF(D110="","","R-"&amp;TEXT(ROW()-6,"000"))</f>
        <v/>
      </c>
      <c r="B110" s="15" t="n"/>
      <c r="C110" s="15" t="n"/>
      <c r="D110" s="15" t="n"/>
      <c r="E110" s="15" t="n"/>
      <c r="F110" s="15" t="n"/>
      <c r="G110" s="15" t="n"/>
      <c r="H110" s="15" t="n"/>
      <c r="I110" s="15" t="n"/>
      <c r="J110" s="15" t="n"/>
      <c r="K110" s="15" t="n"/>
      <c r="L110" s="15" t="n"/>
      <c r="M110" s="15" t="n"/>
      <c r="N110" s="15" t="n"/>
      <c r="O110" s="15" t="n"/>
      <c r="P110" s="15" t="n"/>
      <c r="Q110" s="18">
        <f>IF(D110="","",MAX(K110:P110))</f>
        <v/>
      </c>
      <c r="R110" s="18">
        <f>IF(OR(J110="",Q110=""),"",J110*Q110)</f>
        <v/>
      </c>
      <c r="S110" s="18">
        <f>IF(R110="","",IF(R110&gt;=17,"Critical",IF(R110&gt;=10,"High",IF(R110&gt;=5,"Moderate","Low"))))</f>
        <v/>
      </c>
      <c r="T110" s="15" t="n"/>
      <c r="U110" s="15" t="n"/>
      <c r="V110" s="15" t="n"/>
      <c r="W110" s="15" t="n"/>
      <c r="X110" s="18">
        <f>IF(OR(V110="",W110=""),"",V110*W110)</f>
        <v/>
      </c>
      <c r="Y110" s="18">
        <f>IF(X110="","",IF(X110&gt;=17,"Critical",IF(X110&gt;=10,"High",IF(X110&gt;=5,"Moderate","Low"))))</f>
        <v/>
      </c>
      <c r="Z110" s="15" t="n"/>
      <c r="AA110" s="18">
        <f>IF(D110="","",IF(OR(Z110="Beyond",AND(Z110="Near limit",OR(Y110="Critical",Y110="High"))),"ESCALATE","MONITOR"))</f>
        <v/>
      </c>
      <c r="AB110" s="15" t="n"/>
      <c r="AC110" s="22" t="n"/>
      <c r="AD110" s="15" t="n"/>
    </row>
    <row r="111" ht="46" customHeight="1">
      <c r="A111" s="18">
        <f>IF(D111="","","R-"&amp;TEXT(ROW()-6,"000"))</f>
        <v/>
      </c>
      <c r="B111" s="15" t="n"/>
      <c r="C111" s="15" t="n"/>
      <c r="D111" s="15" t="n"/>
      <c r="E111" s="15" t="n"/>
      <c r="F111" s="15" t="n"/>
      <c r="G111" s="15" t="n"/>
      <c r="H111" s="15" t="n"/>
      <c r="I111" s="15" t="n"/>
      <c r="J111" s="15" t="n"/>
      <c r="K111" s="15" t="n"/>
      <c r="L111" s="15" t="n"/>
      <c r="M111" s="15" t="n"/>
      <c r="N111" s="15" t="n"/>
      <c r="O111" s="15" t="n"/>
      <c r="P111" s="15" t="n"/>
      <c r="Q111" s="18">
        <f>IF(D111="","",MAX(K111:P111))</f>
        <v/>
      </c>
      <c r="R111" s="18">
        <f>IF(OR(J111="",Q111=""),"",J111*Q111)</f>
        <v/>
      </c>
      <c r="S111" s="18">
        <f>IF(R111="","",IF(R111&gt;=17,"Critical",IF(R111&gt;=10,"High",IF(R111&gt;=5,"Moderate","Low"))))</f>
        <v/>
      </c>
      <c r="T111" s="15" t="n"/>
      <c r="U111" s="15" t="n"/>
      <c r="V111" s="15" t="n"/>
      <c r="W111" s="15" t="n"/>
      <c r="X111" s="18">
        <f>IF(OR(V111="",W111=""),"",V111*W111)</f>
        <v/>
      </c>
      <c r="Y111" s="18">
        <f>IF(X111="","",IF(X111&gt;=17,"Critical",IF(X111&gt;=10,"High",IF(X111&gt;=5,"Moderate","Low"))))</f>
        <v/>
      </c>
      <c r="Z111" s="15" t="n"/>
      <c r="AA111" s="18">
        <f>IF(D111="","",IF(OR(Z111="Beyond",AND(Z111="Near limit",OR(Y111="Critical",Y111="High"))),"ESCALATE","MONITOR"))</f>
        <v/>
      </c>
      <c r="AB111" s="15" t="n"/>
      <c r="AC111" s="22" t="n"/>
      <c r="AD111" s="15" t="n"/>
    </row>
    <row r="112" ht="46" customHeight="1">
      <c r="A112" s="18">
        <f>IF(D112="","","R-"&amp;TEXT(ROW()-6,"000"))</f>
        <v/>
      </c>
      <c r="B112" s="15" t="n"/>
      <c r="C112" s="15" t="n"/>
      <c r="D112" s="15" t="n"/>
      <c r="E112" s="15" t="n"/>
      <c r="F112" s="15" t="n"/>
      <c r="G112" s="15" t="n"/>
      <c r="H112" s="15" t="n"/>
      <c r="I112" s="15" t="n"/>
      <c r="J112" s="15" t="n"/>
      <c r="K112" s="15" t="n"/>
      <c r="L112" s="15" t="n"/>
      <c r="M112" s="15" t="n"/>
      <c r="N112" s="15" t="n"/>
      <c r="O112" s="15" t="n"/>
      <c r="P112" s="15" t="n"/>
      <c r="Q112" s="18">
        <f>IF(D112="","",MAX(K112:P112))</f>
        <v/>
      </c>
      <c r="R112" s="18">
        <f>IF(OR(J112="",Q112=""),"",J112*Q112)</f>
        <v/>
      </c>
      <c r="S112" s="18">
        <f>IF(R112="","",IF(R112&gt;=17,"Critical",IF(R112&gt;=10,"High",IF(R112&gt;=5,"Moderate","Low"))))</f>
        <v/>
      </c>
      <c r="T112" s="15" t="n"/>
      <c r="U112" s="15" t="n"/>
      <c r="V112" s="15" t="n"/>
      <c r="W112" s="15" t="n"/>
      <c r="X112" s="18">
        <f>IF(OR(V112="",W112=""),"",V112*W112)</f>
        <v/>
      </c>
      <c r="Y112" s="18">
        <f>IF(X112="","",IF(X112&gt;=17,"Critical",IF(X112&gt;=10,"High",IF(X112&gt;=5,"Moderate","Low"))))</f>
        <v/>
      </c>
      <c r="Z112" s="15" t="n"/>
      <c r="AA112" s="18">
        <f>IF(D112="","",IF(OR(Z112="Beyond",AND(Z112="Near limit",OR(Y112="Critical",Y112="High"))),"ESCALATE","MONITOR"))</f>
        <v/>
      </c>
      <c r="AB112" s="15" t="n"/>
      <c r="AC112" s="22" t="n"/>
      <c r="AD112" s="15" t="n"/>
    </row>
    <row r="113" ht="46" customHeight="1">
      <c r="A113" s="18">
        <f>IF(D113="","","R-"&amp;TEXT(ROW()-6,"000"))</f>
        <v/>
      </c>
      <c r="B113" s="15" t="n"/>
      <c r="C113" s="15" t="n"/>
      <c r="D113" s="15" t="n"/>
      <c r="E113" s="15" t="n"/>
      <c r="F113" s="15" t="n"/>
      <c r="G113" s="15" t="n"/>
      <c r="H113" s="15" t="n"/>
      <c r="I113" s="15" t="n"/>
      <c r="J113" s="15" t="n"/>
      <c r="K113" s="15" t="n"/>
      <c r="L113" s="15" t="n"/>
      <c r="M113" s="15" t="n"/>
      <c r="N113" s="15" t="n"/>
      <c r="O113" s="15" t="n"/>
      <c r="P113" s="15" t="n"/>
      <c r="Q113" s="18">
        <f>IF(D113="","",MAX(K113:P113))</f>
        <v/>
      </c>
      <c r="R113" s="18">
        <f>IF(OR(J113="",Q113=""),"",J113*Q113)</f>
        <v/>
      </c>
      <c r="S113" s="18">
        <f>IF(R113="","",IF(R113&gt;=17,"Critical",IF(R113&gt;=10,"High",IF(R113&gt;=5,"Moderate","Low"))))</f>
        <v/>
      </c>
      <c r="T113" s="15" t="n"/>
      <c r="U113" s="15" t="n"/>
      <c r="V113" s="15" t="n"/>
      <c r="W113" s="15" t="n"/>
      <c r="X113" s="18">
        <f>IF(OR(V113="",W113=""),"",V113*W113)</f>
        <v/>
      </c>
      <c r="Y113" s="18">
        <f>IF(X113="","",IF(X113&gt;=17,"Critical",IF(X113&gt;=10,"High",IF(X113&gt;=5,"Moderate","Low"))))</f>
        <v/>
      </c>
      <c r="Z113" s="15" t="n"/>
      <c r="AA113" s="18">
        <f>IF(D113="","",IF(OR(Z113="Beyond",AND(Z113="Near limit",OR(Y113="Critical",Y113="High"))),"ESCALATE","MONITOR"))</f>
        <v/>
      </c>
      <c r="AB113" s="15" t="n"/>
      <c r="AC113" s="22" t="n"/>
      <c r="AD113" s="15" t="n"/>
    </row>
    <row r="114" ht="46" customHeight="1">
      <c r="A114" s="18">
        <f>IF(D114="","","R-"&amp;TEXT(ROW()-6,"000"))</f>
        <v/>
      </c>
      <c r="B114" s="15" t="n"/>
      <c r="C114" s="15" t="n"/>
      <c r="D114" s="15" t="n"/>
      <c r="E114" s="15" t="n"/>
      <c r="F114" s="15" t="n"/>
      <c r="G114" s="15" t="n"/>
      <c r="H114" s="15" t="n"/>
      <c r="I114" s="15" t="n"/>
      <c r="J114" s="15" t="n"/>
      <c r="K114" s="15" t="n"/>
      <c r="L114" s="15" t="n"/>
      <c r="M114" s="15" t="n"/>
      <c r="N114" s="15" t="n"/>
      <c r="O114" s="15" t="n"/>
      <c r="P114" s="15" t="n"/>
      <c r="Q114" s="18">
        <f>IF(D114="","",MAX(K114:P114))</f>
        <v/>
      </c>
      <c r="R114" s="18">
        <f>IF(OR(J114="",Q114=""),"",J114*Q114)</f>
        <v/>
      </c>
      <c r="S114" s="18">
        <f>IF(R114="","",IF(R114&gt;=17,"Critical",IF(R114&gt;=10,"High",IF(R114&gt;=5,"Moderate","Low"))))</f>
        <v/>
      </c>
      <c r="T114" s="15" t="n"/>
      <c r="U114" s="15" t="n"/>
      <c r="V114" s="15" t="n"/>
      <c r="W114" s="15" t="n"/>
      <c r="X114" s="18">
        <f>IF(OR(V114="",W114=""),"",V114*W114)</f>
        <v/>
      </c>
      <c r="Y114" s="18">
        <f>IF(X114="","",IF(X114&gt;=17,"Critical",IF(X114&gt;=10,"High",IF(X114&gt;=5,"Moderate","Low"))))</f>
        <v/>
      </c>
      <c r="Z114" s="15" t="n"/>
      <c r="AA114" s="18">
        <f>IF(D114="","",IF(OR(Z114="Beyond",AND(Z114="Near limit",OR(Y114="Critical",Y114="High"))),"ESCALATE","MONITOR"))</f>
        <v/>
      </c>
      <c r="AB114" s="15" t="n"/>
      <c r="AC114" s="22" t="n"/>
      <c r="AD114" s="15" t="n"/>
    </row>
    <row r="115" ht="46" customHeight="1">
      <c r="A115" s="18">
        <f>IF(D115="","","R-"&amp;TEXT(ROW()-6,"000"))</f>
        <v/>
      </c>
      <c r="B115" s="15" t="n"/>
      <c r="C115" s="15" t="n"/>
      <c r="D115" s="15" t="n"/>
      <c r="E115" s="15" t="n"/>
      <c r="F115" s="15" t="n"/>
      <c r="G115" s="15" t="n"/>
      <c r="H115" s="15" t="n"/>
      <c r="I115" s="15" t="n"/>
      <c r="J115" s="15" t="n"/>
      <c r="K115" s="15" t="n"/>
      <c r="L115" s="15" t="n"/>
      <c r="M115" s="15" t="n"/>
      <c r="N115" s="15" t="n"/>
      <c r="O115" s="15" t="n"/>
      <c r="P115" s="15" t="n"/>
      <c r="Q115" s="18">
        <f>IF(D115="","",MAX(K115:P115))</f>
        <v/>
      </c>
      <c r="R115" s="18">
        <f>IF(OR(J115="",Q115=""),"",J115*Q115)</f>
        <v/>
      </c>
      <c r="S115" s="18">
        <f>IF(R115="","",IF(R115&gt;=17,"Critical",IF(R115&gt;=10,"High",IF(R115&gt;=5,"Moderate","Low"))))</f>
        <v/>
      </c>
      <c r="T115" s="15" t="n"/>
      <c r="U115" s="15" t="n"/>
      <c r="V115" s="15" t="n"/>
      <c r="W115" s="15" t="n"/>
      <c r="X115" s="18">
        <f>IF(OR(V115="",W115=""),"",V115*W115)</f>
        <v/>
      </c>
      <c r="Y115" s="18">
        <f>IF(X115="","",IF(X115&gt;=17,"Critical",IF(X115&gt;=10,"High",IF(X115&gt;=5,"Moderate","Low"))))</f>
        <v/>
      </c>
      <c r="Z115" s="15" t="n"/>
      <c r="AA115" s="18">
        <f>IF(D115="","",IF(OR(Z115="Beyond",AND(Z115="Near limit",OR(Y115="Critical",Y115="High"))),"ESCALATE","MONITOR"))</f>
        <v/>
      </c>
      <c r="AB115" s="15" t="n"/>
      <c r="AC115" s="22" t="n"/>
      <c r="AD115" s="15" t="n"/>
    </row>
    <row r="116" ht="46" customHeight="1">
      <c r="A116" s="18">
        <f>IF(D116="","","R-"&amp;TEXT(ROW()-6,"000"))</f>
        <v/>
      </c>
      <c r="B116" s="15" t="n"/>
      <c r="C116" s="15" t="n"/>
      <c r="D116" s="15" t="n"/>
      <c r="E116" s="15" t="n"/>
      <c r="F116" s="15" t="n"/>
      <c r="G116" s="15" t="n"/>
      <c r="H116" s="15" t="n"/>
      <c r="I116" s="15" t="n"/>
      <c r="J116" s="15" t="n"/>
      <c r="K116" s="15" t="n"/>
      <c r="L116" s="15" t="n"/>
      <c r="M116" s="15" t="n"/>
      <c r="N116" s="15" t="n"/>
      <c r="O116" s="15" t="n"/>
      <c r="P116" s="15" t="n"/>
      <c r="Q116" s="18">
        <f>IF(D116="","",MAX(K116:P116))</f>
        <v/>
      </c>
      <c r="R116" s="18">
        <f>IF(OR(J116="",Q116=""),"",J116*Q116)</f>
        <v/>
      </c>
      <c r="S116" s="18">
        <f>IF(R116="","",IF(R116&gt;=17,"Critical",IF(R116&gt;=10,"High",IF(R116&gt;=5,"Moderate","Low"))))</f>
        <v/>
      </c>
      <c r="T116" s="15" t="n"/>
      <c r="U116" s="15" t="n"/>
      <c r="V116" s="15" t="n"/>
      <c r="W116" s="15" t="n"/>
      <c r="X116" s="18">
        <f>IF(OR(V116="",W116=""),"",V116*W116)</f>
        <v/>
      </c>
      <c r="Y116" s="18">
        <f>IF(X116="","",IF(X116&gt;=17,"Critical",IF(X116&gt;=10,"High",IF(X116&gt;=5,"Moderate","Low"))))</f>
        <v/>
      </c>
      <c r="Z116" s="15" t="n"/>
      <c r="AA116" s="18">
        <f>IF(D116="","",IF(OR(Z116="Beyond",AND(Z116="Near limit",OR(Y116="Critical",Y116="High"))),"ESCALATE","MONITOR"))</f>
        <v/>
      </c>
      <c r="AB116" s="15" t="n"/>
      <c r="AC116" s="22" t="n"/>
      <c r="AD116" s="15" t="n"/>
    </row>
    <row r="117" ht="46" customHeight="1">
      <c r="A117" s="18">
        <f>IF(D117="","","R-"&amp;TEXT(ROW()-6,"000"))</f>
        <v/>
      </c>
      <c r="B117" s="15" t="n"/>
      <c r="C117" s="15" t="n"/>
      <c r="D117" s="15" t="n"/>
      <c r="E117" s="15" t="n"/>
      <c r="F117" s="15" t="n"/>
      <c r="G117" s="15" t="n"/>
      <c r="H117" s="15" t="n"/>
      <c r="I117" s="15" t="n"/>
      <c r="J117" s="15" t="n"/>
      <c r="K117" s="15" t="n"/>
      <c r="L117" s="15" t="n"/>
      <c r="M117" s="15" t="n"/>
      <c r="N117" s="15" t="n"/>
      <c r="O117" s="15" t="n"/>
      <c r="P117" s="15" t="n"/>
      <c r="Q117" s="18">
        <f>IF(D117="","",MAX(K117:P117))</f>
        <v/>
      </c>
      <c r="R117" s="18">
        <f>IF(OR(J117="",Q117=""),"",J117*Q117)</f>
        <v/>
      </c>
      <c r="S117" s="18">
        <f>IF(R117="","",IF(R117&gt;=17,"Critical",IF(R117&gt;=10,"High",IF(R117&gt;=5,"Moderate","Low"))))</f>
        <v/>
      </c>
      <c r="T117" s="15" t="n"/>
      <c r="U117" s="15" t="n"/>
      <c r="V117" s="15" t="n"/>
      <c r="W117" s="15" t="n"/>
      <c r="X117" s="18">
        <f>IF(OR(V117="",W117=""),"",V117*W117)</f>
        <v/>
      </c>
      <c r="Y117" s="18">
        <f>IF(X117="","",IF(X117&gt;=17,"Critical",IF(X117&gt;=10,"High",IF(X117&gt;=5,"Moderate","Low"))))</f>
        <v/>
      </c>
      <c r="Z117" s="15" t="n"/>
      <c r="AA117" s="18">
        <f>IF(D117="","",IF(OR(Z117="Beyond",AND(Z117="Near limit",OR(Y117="Critical",Y117="High"))),"ESCALATE","MONITOR"))</f>
        <v/>
      </c>
      <c r="AB117" s="15" t="n"/>
      <c r="AC117" s="22" t="n"/>
      <c r="AD117" s="15" t="n"/>
    </row>
    <row r="118" ht="46" customHeight="1">
      <c r="A118" s="18">
        <f>IF(D118="","","R-"&amp;TEXT(ROW()-6,"000"))</f>
        <v/>
      </c>
      <c r="B118" s="15" t="n"/>
      <c r="C118" s="15" t="n"/>
      <c r="D118" s="15" t="n"/>
      <c r="E118" s="15" t="n"/>
      <c r="F118" s="15" t="n"/>
      <c r="G118" s="15" t="n"/>
      <c r="H118" s="15" t="n"/>
      <c r="I118" s="15" t="n"/>
      <c r="J118" s="15" t="n"/>
      <c r="K118" s="15" t="n"/>
      <c r="L118" s="15" t="n"/>
      <c r="M118" s="15" t="n"/>
      <c r="N118" s="15" t="n"/>
      <c r="O118" s="15" t="n"/>
      <c r="P118" s="15" t="n"/>
      <c r="Q118" s="18">
        <f>IF(D118="","",MAX(K118:P118))</f>
        <v/>
      </c>
      <c r="R118" s="18">
        <f>IF(OR(J118="",Q118=""),"",J118*Q118)</f>
        <v/>
      </c>
      <c r="S118" s="18">
        <f>IF(R118="","",IF(R118&gt;=17,"Critical",IF(R118&gt;=10,"High",IF(R118&gt;=5,"Moderate","Low"))))</f>
        <v/>
      </c>
      <c r="T118" s="15" t="n"/>
      <c r="U118" s="15" t="n"/>
      <c r="V118" s="15" t="n"/>
      <c r="W118" s="15" t="n"/>
      <c r="X118" s="18">
        <f>IF(OR(V118="",W118=""),"",V118*W118)</f>
        <v/>
      </c>
      <c r="Y118" s="18">
        <f>IF(X118="","",IF(X118&gt;=17,"Critical",IF(X118&gt;=10,"High",IF(X118&gt;=5,"Moderate","Low"))))</f>
        <v/>
      </c>
      <c r="Z118" s="15" t="n"/>
      <c r="AA118" s="18">
        <f>IF(D118="","",IF(OR(Z118="Beyond",AND(Z118="Near limit",OR(Y118="Critical",Y118="High"))),"ESCALATE","MONITOR"))</f>
        <v/>
      </c>
      <c r="AB118" s="15" t="n"/>
      <c r="AC118" s="22" t="n"/>
      <c r="AD118" s="15" t="n"/>
    </row>
    <row r="119" ht="46" customHeight="1">
      <c r="A119" s="18">
        <f>IF(D119="","","R-"&amp;TEXT(ROW()-6,"000"))</f>
        <v/>
      </c>
      <c r="B119" s="15" t="n"/>
      <c r="C119" s="15" t="n"/>
      <c r="D119" s="15" t="n"/>
      <c r="E119" s="15" t="n"/>
      <c r="F119" s="15" t="n"/>
      <c r="G119" s="15" t="n"/>
      <c r="H119" s="15" t="n"/>
      <c r="I119" s="15" t="n"/>
      <c r="J119" s="15" t="n"/>
      <c r="K119" s="15" t="n"/>
      <c r="L119" s="15" t="n"/>
      <c r="M119" s="15" t="n"/>
      <c r="N119" s="15" t="n"/>
      <c r="O119" s="15" t="n"/>
      <c r="P119" s="15" t="n"/>
      <c r="Q119" s="18">
        <f>IF(D119="","",MAX(K119:P119))</f>
        <v/>
      </c>
      <c r="R119" s="18">
        <f>IF(OR(J119="",Q119=""),"",J119*Q119)</f>
        <v/>
      </c>
      <c r="S119" s="18">
        <f>IF(R119="","",IF(R119&gt;=17,"Critical",IF(R119&gt;=10,"High",IF(R119&gt;=5,"Moderate","Low"))))</f>
        <v/>
      </c>
      <c r="T119" s="15" t="n"/>
      <c r="U119" s="15" t="n"/>
      <c r="V119" s="15" t="n"/>
      <c r="W119" s="15" t="n"/>
      <c r="X119" s="18">
        <f>IF(OR(V119="",W119=""),"",V119*W119)</f>
        <v/>
      </c>
      <c r="Y119" s="18">
        <f>IF(X119="","",IF(X119&gt;=17,"Critical",IF(X119&gt;=10,"High",IF(X119&gt;=5,"Moderate","Low"))))</f>
        <v/>
      </c>
      <c r="Z119" s="15" t="n"/>
      <c r="AA119" s="18">
        <f>IF(D119="","",IF(OR(Z119="Beyond",AND(Z119="Near limit",OR(Y119="Critical",Y119="High"))),"ESCALATE","MONITOR"))</f>
        <v/>
      </c>
      <c r="AB119" s="15" t="n"/>
      <c r="AC119" s="22" t="n"/>
      <c r="AD119" s="15" t="n"/>
    </row>
    <row r="120" ht="46" customHeight="1">
      <c r="A120" s="18">
        <f>IF(D120="","","R-"&amp;TEXT(ROW()-6,"000"))</f>
        <v/>
      </c>
      <c r="B120" s="15" t="n"/>
      <c r="C120" s="15" t="n"/>
      <c r="D120" s="15" t="n"/>
      <c r="E120" s="15" t="n"/>
      <c r="F120" s="15" t="n"/>
      <c r="G120" s="15" t="n"/>
      <c r="H120" s="15" t="n"/>
      <c r="I120" s="15" t="n"/>
      <c r="J120" s="15" t="n"/>
      <c r="K120" s="15" t="n"/>
      <c r="L120" s="15" t="n"/>
      <c r="M120" s="15" t="n"/>
      <c r="N120" s="15" t="n"/>
      <c r="O120" s="15" t="n"/>
      <c r="P120" s="15" t="n"/>
      <c r="Q120" s="18">
        <f>IF(D120="","",MAX(K120:P120))</f>
        <v/>
      </c>
      <c r="R120" s="18">
        <f>IF(OR(J120="",Q120=""),"",J120*Q120)</f>
        <v/>
      </c>
      <c r="S120" s="18">
        <f>IF(R120="","",IF(R120&gt;=17,"Critical",IF(R120&gt;=10,"High",IF(R120&gt;=5,"Moderate","Low"))))</f>
        <v/>
      </c>
      <c r="T120" s="15" t="n"/>
      <c r="U120" s="15" t="n"/>
      <c r="V120" s="15" t="n"/>
      <c r="W120" s="15" t="n"/>
      <c r="X120" s="18">
        <f>IF(OR(V120="",W120=""),"",V120*W120)</f>
        <v/>
      </c>
      <c r="Y120" s="18">
        <f>IF(X120="","",IF(X120&gt;=17,"Critical",IF(X120&gt;=10,"High",IF(X120&gt;=5,"Moderate","Low"))))</f>
        <v/>
      </c>
      <c r="Z120" s="15" t="n"/>
      <c r="AA120" s="18">
        <f>IF(D120="","",IF(OR(Z120="Beyond",AND(Z120="Near limit",OR(Y120="Critical",Y120="High"))),"ESCALATE","MONITOR"))</f>
        <v/>
      </c>
      <c r="AB120" s="15" t="n"/>
      <c r="AC120" s="22" t="n"/>
      <c r="AD120" s="15" t="n"/>
    </row>
    <row r="121" ht="46" customHeight="1">
      <c r="A121" s="18">
        <f>IF(D121="","","R-"&amp;TEXT(ROW()-6,"000"))</f>
        <v/>
      </c>
      <c r="B121" s="15" t="n"/>
      <c r="C121" s="15" t="n"/>
      <c r="D121" s="15" t="n"/>
      <c r="E121" s="15" t="n"/>
      <c r="F121" s="15" t="n"/>
      <c r="G121" s="15" t="n"/>
      <c r="H121" s="15" t="n"/>
      <c r="I121" s="15" t="n"/>
      <c r="J121" s="15" t="n"/>
      <c r="K121" s="15" t="n"/>
      <c r="L121" s="15" t="n"/>
      <c r="M121" s="15" t="n"/>
      <c r="N121" s="15" t="n"/>
      <c r="O121" s="15" t="n"/>
      <c r="P121" s="15" t="n"/>
      <c r="Q121" s="18">
        <f>IF(D121="","",MAX(K121:P121))</f>
        <v/>
      </c>
      <c r="R121" s="18">
        <f>IF(OR(J121="",Q121=""),"",J121*Q121)</f>
        <v/>
      </c>
      <c r="S121" s="18">
        <f>IF(R121="","",IF(R121&gt;=17,"Critical",IF(R121&gt;=10,"High",IF(R121&gt;=5,"Moderate","Low"))))</f>
        <v/>
      </c>
      <c r="T121" s="15" t="n"/>
      <c r="U121" s="15" t="n"/>
      <c r="V121" s="15" t="n"/>
      <c r="W121" s="15" t="n"/>
      <c r="X121" s="18">
        <f>IF(OR(V121="",W121=""),"",V121*W121)</f>
        <v/>
      </c>
      <c r="Y121" s="18">
        <f>IF(X121="","",IF(X121&gt;=17,"Critical",IF(X121&gt;=10,"High",IF(X121&gt;=5,"Moderate","Low"))))</f>
        <v/>
      </c>
      <c r="Z121" s="15" t="n"/>
      <c r="AA121" s="18">
        <f>IF(D121="","",IF(OR(Z121="Beyond",AND(Z121="Near limit",OR(Y121="Critical",Y121="High"))),"ESCALATE","MONITOR"))</f>
        <v/>
      </c>
      <c r="AB121" s="15" t="n"/>
      <c r="AC121" s="22" t="n"/>
      <c r="AD121" s="15" t="n"/>
    </row>
    <row r="122" ht="46" customHeight="1">
      <c r="A122" s="18">
        <f>IF(D122="","","R-"&amp;TEXT(ROW()-6,"000"))</f>
        <v/>
      </c>
      <c r="B122" s="15" t="n"/>
      <c r="C122" s="15" t="n"/>
      <c r="D122" s="15" t="n"/>
      <c r="E122" s="15" t="n"/>
      <c r="F122" s="15" t="n"/>
      <c r="G122" s="15" t="n"/>
      <c r="H122" s="15" t="n"/>
      <c r="I122" s="15" t="n"/>
      <c r="J122" s="15" t="n"/>
      <c r="K122" s="15" t="n"/>
      <c r="L122" s="15" t="n"/>
      <c r="M122" s="15" t="n"/>
      <c r="N122" s="15" t="n"/>
      <c r="O122" s="15" t="n"/>
      <c r="P122" s="15" t="n"/>
      <c r="Q122" s="18">
        <f>IF(D122="","",MAX(K122:P122))</f>
        <v/>
      </c>
      <c r="R122" s="18">
        <f>IF(OR(J122="",Q122=""),"",J122*Q122)</f>
        <v/>
      </c>
      <c r="S122" s="18">
        <f>IF(R122="","",IF(R122&gt;=17,"Critical",IF(R122&gt;=10,"High",IF(R122&gt;=5,"Moderate","Low"))))</f>
        <v/>
      </c>
      <c r="T122" s="15" t="n"/>
      <c r="U122" s="15" t="n"/>
      <c r="V122" s="15" t="n"/>
      <c r="W122" s="15" t="n"/>
      <c r="X122" s="18">
        <f>IF(OR(V122="",W122=""),"",V122*W122)</f>
        <v/>
      </c>
      <c r="Y122" s="18">
        <f>IF(X122="","",IF(X122&gt;=17,"Critical",IF(X122&gt;=10,"High",IF(X122&gt;=5,"Moderate","Low"))))</f>
        <v/>
      </c>
      <c r="Z122" s="15" t="n"/>
      <c r="AA122" s="18">
        <f>IF(D122="","",IF(OR(Z122="Beyond",AND(Z122="Near limit",OR(Y122="Critical",Y122="High"))),"ESCALATE","MONITOR"))</f>
        <v/>
      </c>
      <c r="AB122" s="15" t="n"/>
      <c r="AC122" s="22" t="n"/>
      <c r="AD122" s="15" t="n"/>
    </row>
    <row r="123" ht="46" customHeight="1">
      <c r="A123" s="18">
        <f>IF(D123="","","R-"&amp;TEXT(ROW()-6,"000"))</f>
        <v/>
      </c>
      <c r="B123" s="15" t="n"/>
      <c r="C123" s="15" t="n"/>
      <c r="D123" s="15" t="n"/>
      <c r="E123" s="15" t="n"/>
      <c r="F123" s="15" t="n"/>
      <c r="G123" s="15" t="n"/>
      <c r="H123" s="15" t="n"/>
      <c r="I123" s="15" t="n"/>
      <c r="J123" s="15" t="n"/>
      <c r="K123" s="15" t="n"/>
      <c r="L123" s="15" t="n"/>
      <c r="M123" s="15" t="n"/>
      <c r="N123" s="15" t="n"/>
      <c r="O123" s="15" t="n"/>
      <c r="P123" s="15" t="n"/>
      <c r="Q123" s="18">
        <f>IF(D123="","",MAX(K123:P123))</f>
        <v/>
      </c>
      <c r="R123" s="18">
        <f>IF(OR(J123="",Q123=""),"",J123*Q123)</f>
        <v/>
      </c>
      <c r="S123" s="18">
        <f>IF(R123="","",IF(R123&gt;=17,"Critical",IF(R123&gt;=10,"High",IF(R123&gt;=5,"Moderate","Low"))))</f>
        <v/>
      </c>
      <c r="T123" s="15" t="n"/>
      <c r="U123" s="15" t="n"/>
      <c r="V123" s="15" t="n"/>
      <c r="W123" s="15" t="n"/>
      <c r="X123" s="18">
        <f>IF(OR(V123="",W123=""),"",V123*W123)</f>
        <v/>
      </c>
      <c r="Y123" s="18">
        <f>IF(X123="","",IF(X123&gt;=17,"Critical",IF(X123&gt;=10,"High",IF(X123&gt;=5,"Moderate","Low"))))</f>
        <v/>
      </c>
      <c r="Z123" s="15" t="n"/>
      <c r="AA123" s="18">
        <f>IF(D123="","",IF(OR(Z123="Beyond",AND(Z123="Near limit",OR(Y123="Critical",Y123="High"))),"ESCALATE","MONITOR"))</f>
        <v/>
      </c>
      <c r="AB123" s="15" t="n"/>
      <c r="AC123" s="22" t="n"/>
      <c r="AD123" s="15" t="n"/>
    </row>
    <row r="124" ht="46" customHeight="1">
      <c r="A124" s="18">
        <f>IF(D124="","","R-"&amp;TEXT(ROW()-6,"000"))</f>
        <v/>
      </c>
      <c r="B124" s="15" t="n"/>
      <c r="C124" s="15" t="n"/>
      <c r="D124" s="15" t="n"/>
      <c r="E124" s="15" t="n"/>
      <c r="F124" s="15" t="n"/>
      <c r="G124" s="15" t="n"/>
      <c r="H124" s="15" t="n"/>
      <c r="I124" s="15" t="n"/>
      <c r="J124" s="15" t="n"/>
      <c r="K124" s="15" t="n"/>
      <c r="L124" s="15" t="n"/>
      <c r="M124" s="15" t="n"/>
      <c r="N124" s="15" t="n"/>
      <c r="O124" s="15" t="n"/>
      <c r="P124" s="15" t="n"/>
      <c r="Q124" s="18">
        <f>IF(D124="","",MAX(K124:P124))</f>
        <v/>
      </c>
      <c r="R124" s="18">
        <f>IF(OR(J124="",Q124=""),"",J124*Q124)</f>
        <v/>
      </c>
      <c r="S124" s="18">
        <f>IF(R124="","",IF(R124&gt;=17,"Critical",IF(R124&gt;=10,"High",IF(R124&gt;=5,"Moderate","Low"))))</f>
        <v/>
      </c>
      <c r="T124" s="15" t="n"/>
      <c r="U124" s="15" t="n"/>
      <c r="V124" s="15" t="n"/>
      <c r="W124" s="15" t="n"/>
      <c r="X124" s="18">
        <f>IF(OR(V124="",W124=""),"",V124*W124)</f>
        <v/>
      </c>
      <c r="Y124" s="18">
        <f>IF(X124="","",IF(X124&gt;=17,"Critical",IF(X124&gt;=10,"High",IF(X124&gt;=5,"Moderate","Low"))))</f>
        <v/>
      </c>
      <c r="Z124" s="15" t="n"/>
      <c r="AA124" s="18">
        <f>IF(D124="","",IF(OR(Z124="Beyond",AND(Z124="Near limit",OR(Y124="Critical",Y124="High"))),"ESCALATE","MONITOR"))</f>
        <v/>
      </c>
      <c r="AB124" s="15" t="n"/>
      <c r="AC124" s="22" t="n"/>
      <c r="AD124" s="15" t="n"/>
    </row>
    <row r="125" ht="46" customHeight="1">
      <c r="A125" s="18">
        <f>IF(D125="","","R-"&amp;TEXT(ROW()-6,"000"))</f>
        <v/>
      </c>
      <c r="B125" s="15" t="n"/>
      <c r="C125" s="15" t="n"/>
      <c r="D125" s="15" t="n"/>
      <c r="E125" s="15" t="n"/>
      <c r="F125" s="15" t="n"/>
      <c r="G125" s="15" t="n"/>
      <c r="H125" s="15" t="n"/>
      <c r="I125" s="15" t="n"/>
      <c r="J125" s="15" t="n"/>
      <c r="K125" s="15" t="n"/>
      <c r="L125" s="15" t="n"/>
      <c r="M125" s="15" t="n"/>
      <c r="N125" s="15" t="n"/>
      <c r="O125" s="15" t="n"/>
      <c r="P125" s="15" t="n"/>
      <c r="Q125" s="18">
        <f>IF(D125="","",MAX(K125:P125))</f>
        <v/>
      </c>
      <c r="R125" s="18">
        <f>IF(OR(J125="",Q125=""),"",J125*Q125)</f>
        <v/>
      </c>
      <c r="S125" s="18">
        <f>IF(R125="","",IF(R125&gt;=17,"Critical",IF(R125&gt;=10,"High",IF(R125&gt;=5,"Moderate","Low"))))</f>
        <v/>
      </c>
      <c r="T125" s="15" t="n"/>
      <c r="U125" s="15" t="n"/>
      <c r="V125" s="15" t="n"/>
      <c r="W125" s="15" t="n"/>
      <c r="X125" s="18">
        <f>IF(OR(V125="",W125=""),"",V125*W125)</f>
        <v/>
      </c>
      <c r="Y125" s="18">
        <f>IF(X125="","",IF(X125&gt;=17,"Critical",IF(X125&gt;=10,"High",IF(X125&gt;=5,"Moderate","Low"))))</f>
        <v/>
      </c>
      <c r="Z125" s="15" t="n"/>
      <c r="AA125" s="18">
        <f>IF(D125="","",IF(OR(Z125="Beyond",AND(Z125="Near limit",OR(Y125="Critical",Y125="High"))),"ESCALATE","MONITOR"))</f>
        <v/>
      </c>
      <c r="AB125" s="15" t="n"/>
      <c r="AC125" s="22" t="n"/>
      <c r="AD125" s="15" t="n"/>
    </row>
    <row r="126" ht="46" customHeight="1">
      <c r="A126" s="18">
        <f>IF(D126="","","R-"&amp;TEXT(ROW()-6,"000"))</f>
        <v/>
      </c>
      <c r="B126" s="15" t="n"/>
      <c r="C126" s="15" t="n"/>
      <c r="D126" s="15" t="n"/>
      <c r="E126" s="15" t="n"/>
      <c r="F126" s="15" t="n"/>
      <c r="G126" s="15" t="n"/>
      <c r="H126" s="15" t="n"/>
      <c r="I126" s="15" t="n"/>
      <c r="J126" s="15" t="n"/>
      <c r="K126" s="15" t="n"/>
      <c r="L126" s="15" t="n"/>
      <c r="M126" s="15" t="n"/>
      <c r="N126" s="15" t="n"/>
      <c r="O126" s="15" t="n"/>
      <c r="P126" s="15" t="n"/>
      <c r="Q126" s="18">
        <f>IF(D126="","",MAX(K126:P126))</f>
        <v/>
      </c>
      <c r="R126" s="18">
        <f>IF(OR(J126="",Q126=""),"",J126*Q126)</f>
        <v/>
      </c>
      <c r="S126" s="18">
        <f>IF(R126="","",IF(R126&gt;=17,"Critical",IF(R126&gt;=10,"High",IF(R126&gt;=5,"Moderate","Low"))))</f>
        <v/>
      </c>
      <c r="T126" s="15" t="n"/>
      <c r="U126" s="15" t="n"/>
      <c r="V126" s="15" t="n"/>
      <c r="W126" s="15" t="n"/>
      <c r="X126" s="18">
        <f>IF(OR(V126="",W126=""),"",V126*W126)</f>
        <v/>
      </c>
      <c r="Y126" s="18">
        <f>IF(X126="","",IF(X126&gt;=17,"Critical",IF(X126&gt;=10,"High",IF(X126&gt;=5,"Moderate","Low"))))</f>
        <v/>
      </c>
      <c r="Z126" s="15" t="n"/>
      <c r="AA126" s="18">
        <f>IF(D126="","",IF(OR(Z126="Beyond",AND(Z126="Near limit",OR(Y126="Critical",Y126="High"))),"ESCALATE","MONITOR"))</f>
        <v/>
      </c>
      <c r="AB126" s="15" t="n"/>
      <c r="AC126" s="22" t="n"/>
      <c r="AD126" s="15" t="n"/>
    </row>
    <row r="127" ht="46" customHeight="1">
      <c r="A127" s="18">
        <f>IF(D127="","","R-"&amp;TEXT(ROW()-6,"000"))</f>
        <v/>
      </c>
      <c r="B127" s="15" t="n"/>
      <c r="C127" s="15" t="n"/>
      <c r="D127" s="15" t="n"/>
      <c r="E127" s="15" t="n"/>
      <c r="F127" s="15" t="n"/>
      <c r="G127" s="15" t="n"/>
      <c r="H127" s="15" t="n"/>
      <c r="I127" s="15" t="n"/>
      <c r="J127" s="15" t="n"/>
      <c r="K127" s="15" t="n"/>
      <c r="L127" s="15" t="n"/>
      <c r="M127" s="15" t="n"/>
      <c r="N127" s="15" t="n"/>
      <c r="O127" s="15" t="n"/>
      <c r="P127" s="15" t="n"/>
      <c r="Q127" s="18">
        <f>IF(D127="","",MAX(K127:P127))</f>
        <v/>
      </c>
      <c r="R127" s="18">
        <f>IF(OR(J127="",Q127=""),"",J127*Q127)</f>
        <v/>
      </c>
      <c r="S127" s="18">
        <f>IF(R127="","",IF(R127&gt;=17,"Critical",IF(R127&gt;=10,"High",IF(R127&gt;=5,"Moderate","Low"))))</f>
        <v/>
      </c>
      <c r="T127" s="15" t="n"/>
      <c r="U127" s="15" t="n"/>
      <c r="V127" s="15" t="n"/>
      <c r="W127" s="15" t="n"/>
      <c r="X127" s="18">
        <f>IF(OR(V127="",W127=""),"",V127*W127)</f>
        <v/>
      </c>
      <c r="Y127" s="18">
        <f>IF(X127="","",IF(X127&gt;=17,"Critical",IF(X127&gt;=10,"High",IF(X127&gt;=5,"Moderate","Low"))))</f>
        <v/>
      </c>
      <c r="Z127" s="15" t="n"/>
      <c r="AA127" s="18">
        <f>IF(D127="","",IF(OR(Z127="Beyond",AND(Z127="Near limit",OR(Y127="Critical",Y127="High"))),"ESCALATE","MONITOR"))</f>
        <v/>
      </c>
      <c r="AB127" s="15" t="n"/>
      <c r="AC127" s="22" t="n"/>
      <c r="AD127" s="15" t="n"/>
    </row>
    <row r="128" ht="46" customHeight="1">
      <c r="A128" s="18">
        <f>IF(D128="","","R-"&amp;TEXT(ROW()-6,"000"))</f>
        <v/>
      </c>
      <c r="B128" s="15" t="n"/>
      <c r="C128" s="15" t="n"/>
      <c r="D128" s="15" t="n"/>
      <c r="E128" s="15" t="n"/>
      <c r="F128" s="15" t="n"/>
      <c r="G128" s="15" t="n"/>
      <c r="H128" s="15" t="n"/>
      <c r="I128" s="15" t="n"/>
      <c r="J128" s="15" t="n"/>
      <c r="K128" s="15" t="n"/>
      <c r="L128" s="15" t="n"/>
      <c r="M128" s="15" t="n"/>
      <c r="N128" s="15" t="n"/>
      <c r="O128" s="15" t="n"/>
      <c r="P128" s="15" t="n"/>
      <c r="Q128" s="18">
        <f>IF(D128="","",MAX(K128:P128))</f>
        <v/>
      </c>
      <c r="R128" s="18">
        <f>IF(OR(J128="",Q128=""),"",J128*Q128)</f>
        <v/>
      </c>
      <c r="S128" s="18">
        <f>IF(R128="","",IF(R128&gt;=17,"Critical",IF(R128&gt;=10,"High",IF(R128&gt;=5,"Moderate","Low"))))</f>
        <v/>
      </c>
      <c r="T128" s="15" t="n"/>
      <c r="U128" s="15" t="n"/>
      <c r="V128" s="15" t="n"/>
      <c r="W128" s="15" t="n"/>
      <c r="X128" s="18">
        <f>IF(OR(V128="",W128=""),"",V128*W128)</f>
        <v/>
      </c>
      <c r="Y128" s="18">
        <f>IF(X128="","",IF(X128&gt;=17,"Critical",IF(X128&gt;=10,"High",IF(X128&gt;=5,"Moderate","Low"))))</f>
        <v/>
      </c>
      <c r="Z128" s="15" t="n"/>
      <c r="AA128" s="18">
        <f>IF(D128="","",IF(OR(Z128="Beyond",AND(Z128="Near limit",OR(Y128="Critical",Y128="High"))),"ESCALATE","MONITOR"))</f>
        <v/>
      </c>
      <c r="AB128" s="15" t="n"/>
      <c r="AC128" s="22" t="n"/>
      <c r="AD128" s="15" t="n"/>
    </row>
    <row r="129" ht="46" customHeight="1">
      <c r="A129" s="18">
        <f>IF(D129="","","R-"&amp;TEXT(ROW()-6,"000"))</f>
        <v/>
      </c>
      <c r="B129" s="15" t="n"/>
      <c r="C129" s="15" t="n"/>
      <c r="D129" s="15" t="n"/>
      <c r="E129" s="15" t="n"/>
      <c r="F129" s="15" t="n"/>
      <c r="G129" s="15" t="n"/>
      <c r="H129" s="15" t="n"/>
      <c r="I129" s="15" t="n"/>
      <c r="J129" s="15" t="n"/>
      <c r="K129" s="15" t="n"/>
      <c r="L129" s="15" t="n"/>
      <c r="M129" s="15" t="n"/>
      <c r="N129" s="15" t="n"/>
      <c r="O129" s="15" t="n"/>
      <c r="P129" s="15" t="n"/>
      <c r="Q129" s="18">
        <f>IF(D129="","",MAX(K129:P129))</f>
        <v/>
      </c>
      <c r="R129" s="18">
        <f>IF(OR(J129="",Q129=""),"",J129*Q129)</f>
        <v/>
      </c>
      <c r="S129" s="18">
        <f>IF(R129="","",IF(R129&gt;=17,"Critical",IF(R129&gt;=10,"High",IF(R129&gt;=5,"Moderate","Low"))))</f>
        <v/>
      </c>
      <c r="T129" s="15" t="n"/>
      <c r="U129" s="15" t="n"/>
      <c r="V129" s="15" t="n"/>
      <c r="W129" s="15" t="n"/>
      <c r="X129" s="18">
        <f>IF(OR(V129="",W129=""),"",V129*W129)</f>
        <v/>
      </c>
      <c r="Y129" s="18">
        <f>IF(X129="","",IF(X129&gt;=17,"Critical",IF(X129&gt;=10,"High",IF(X129&gt;=5,"Moderate","Low"))))</f>
        <v/>
      </c>
      <c r="Z129" s="15" t="n"/>
      <c r="AA129" s="18">
        <f>IF(D129="","",IF(OR(Z129="Beyond",AND(Z129="Near limit",OR(Y129="Critical",Y129="High"))),"ESCALATE","MONITOR"))</f>
        <v/>
      </c>
      <c r="AB129" s="15" t="n"/>
      <c r="AC129" s="22" t="n"/>
      <c r="AD129" s="15" t="n"/>
    </row>
    <row r="130" ht="46" customHeight="1">
      <c r="A130" s="18">
        <f>IF(D130="","","R-"&amp;TEXT(ROW()-6,"000"))</f>
        <v/>
      </c>
      <c r="B130" s="15" t="n"/>
      <c r="C130" s="15" t="n"/>
      <c r="D130" s="15" t="n"/>
      <c r="E130" s="15" t="n"/>
      <c r="F130" s="15" t="n"/>
      <c r="G130" s="15" t="n"/>
      <c r="H130" s="15" t="n"/>
      <c r="I130" s="15" t="n"/>
      <c r="J130" s="15" t="n"/>
      <c r="K130" s="15" t="n"/>
      <c r="L130" s="15" t="n"/>
      <c r="M130" s="15" t="n"/>
      <c r="N130" s="15" t="n"/>
      <c r="O130" s="15" t="n"/>
      <c r="P130" s="15" t="n"/>
      <c r="Q130" s="18">
        <f>IF(D130="","",MAX(K130:P130))</f>
        <v/>
      </c>
      <c r="R130" s="18">
        <f>IF(OR(J130="",Q130=""),"",J130*Q130)</f>
        <v/>
      </c>
      <c r="S130" s="18">
        <f>IF(R130="","",IF(R130&gt;=17,"Critical",IF(R130&gt;=10,"High",IF(R130&gt;=5,"Moderate","Low"))))</f>
        <v/>
      </c>
      <c r="T130" s="15" t="n"/>
      <c r="U130" s="15" t="n"/>
      <c r="V130" s="15" t="n"/>
      <c r="W130" s="15" t="n"/>
      <c r="X130" s="18">
        <f>IF(OR(V130="",W130=""),"",V130*W130)</f>
        <v/>
      </c>
      <c r="Y130" s="18">
        <f>IF(X130="","",IF(X130&gt;=17,"Critical",IF(X130&gt;=10,"High",IF(X130&gt;=5,"Moderate","Low"))))</f>
        <v/>
      </c>
      <c r="Z130" s="15" t="n"/>
      <c r="AA130" s="18">
        <f>IF(D130="","",IF(OR(Z130="Beyond",AND(Z130="Near limit",OR(Y130="Critical",Y130="High"))),"ESCALATE","MONITOR"))</f>
        <v/>
      </c>
      <c r="AB130" s="15" t="n"/>
      <c r="AC130" s="22" t="n"/>
      <c r="AD130" s="15" t="n"/>
    </row>
    <row r="131" ht="46" customHeight="1">
      <c r="A131" s="18">
        <f>IF(D131="","","R-"&amp;TEXT(ROW()-6,"000"))</f>
        <v/>
      </c>
      <c r="B131" s="15" t="n"/>
      <c r="C131" s="15" t="n"/>
      <c r="D131" s="15" t="n"/>
      <c r="E131" s="15" t="n"/>
      <c r="F131" s="15" t="n"/>
      <c r="G131" s="15" t="n"/>
      <c r="H131" s="15" t="n"/>
      <c r="I131" s="15" t="n"/>
      <c r="J131" s="15" t="n"/>
      <c r="K131" s="15" t="n"/>
      <c r="L131" s="15" t="n"/>
      <c r="M131" s="15" t="n"/>
      <c r="N131" s="15" t="n"/>
      <c r="O131" s="15" t="n"/>
      <c r="P131" s="15" t="n"/>
      <c r="Q131" s="18">
        <f>IF(D131="","",MAX(K131:P131))</f>
        <v/>
      </c>
      <c r="R131" s="18">
        <f>IF(OR(J131="",Q131=""),"",J131*Q131)</f>
        <v/>
      </c>
      <c r="S131" s="18">
        <f>IF(R131="","",IF(R131&gt;=17,"Critical",IF(R131&gt;=10,"High",IF(R131&gt;=5,"Moderate","Low"))))</f>
        <v/>
      </c>
      <c r="T131" s="15" t="n"/>
      <c r="U131" s="15" t="n"/>
      <c r="V131" s="15" t="n"/>
      <c r="W131" s="15" t="n"/>
      <c r="X131" s="18">
        <f>IF(OR(V131="",W131=""),"",V131*W131)</f>
        <v/>
      </c>
      <c r="Y131" s="18">
        <f>IF(X131="","",IF(X131&gt;=17,"Critical",IF(X131&gt;=10,"High",IF(X131&gt;=5,"Moderate","Low"))))</f>
        <v/>
      </c>
      <c r="Z131" s="15" t="n"/>
      <c r="AA131" s="18">
        <f>IF(D131="","",IF(OR(Z131="Beyond",AND(Z131="Near limit",OR(Y131="Critical",Y131="High"))),"ESCALATE","MONITOR"))</f>
        <v/>
      </c>
      <c r="AB131" s="15" t="n"/>
      <c r="AC131" s="22" t="n"/>
      <c r="AD131" s="15" t="n"/>
    </row>
    <row r="132" ht="46" customHeight="1">
      <c r="A132" s="18">
        <f>IF(D132="","","R-"&amp;TEXT(ROW()-6,"000"))</f>
        <v/>
      </c>
      <c r="B132" s="15" t="n"/>
      <c r="C132" s="15" t="n"/>
      <c r="D132" s="15" t="n"/>
      <c r="E132" s="15" t="n"/>
      <c r="F132" s="15" t="n"/>
      <c r="G132" s="15" t="n"/>
      <c r="H132" s="15" t="n"/>
      <c r="I132" s="15" t="n"/>
      <c r="J132" s="15" t="n"/>
      <c r="K132" s="15" t="n"/>
      <c r="L132" s="15" t="n"/>
      <c r="M132" s="15" t="n"/>
      <c r="N132" s="15" t="n"/>
      <c r="O132" s="15" t="n"/>
      <c r="P132" s="15" t="n"/>
      <c r="Q132" s="18">
        <f>IF(D132="","",MAX(K132:P132))</f>
        <v/>
      </c>
      <c r="R132" s="18">
        <f>IF(OR(J132="",Q132=""),"",J132*Q132)</f>
        <v/>
      </c>
      <c r="S132" s="18">
        <f>IF(R132="","",IF(R132&gt;=17,"Critical",IF(R132&gt;=10,"High",IF(R132&gt;=5,"Moderate","Low"))))</f>
        <v/>
      </c>
      <c r="T132" s="15" t="n"/>
      <c r="U132" s="15" t="n"/>
      <c r="V132" s="15" t="n"/>
      <c r="W132" s="15" t="n"/>
      <c r="X132" s="18">
        <f>IF(OR(V132="",W132=""),"",V132*W132)</f>
        <v/>
      </c>
      <c r="Y132" s="18">
        <f>IF(X132="","",IF(X132&gt;=17,"Critical",IF(X132&gt;=10,"High",IF(X132&gt;=5,"Moderate","Low"))))</f>
        <v/>
      </c>
      <c r="Z132" s="15" t="n"/>
      <c r="AA132" s="18">
        <f>IF(D132="","",IF(OR(Z132="Beyond",AND(Z132="Near limit",OR(Y132="Critical",Y132="High"))),"ESCALATE","MONITOR"))</f>
        <v/>
      </c>
      <c r="AB132" s="15" t="n"/>
      <c r="AC132" s="22" t="n"/>
      <c r="AD132" s="15" t="n"/>
    </row>
    <row r="133" ht="46" customHeight="1">
      <c r="A133" s="18">
        <f>IF(D133="","","R-"&amp;TEXT(ROW()-6,"000"))</f>
        <v/>
      </c>
      <c r="B133" s="15" t="n"/>
      <c r="C133" s="15" t="n"/>
      <c r="D133" s="15" t="n"/>
      <c r="E133" s="15" t="n"/>
      <c r="F133" s="15" t="n"/>
      <c r="G133" s="15" t="n"/>
      <c r="H133" s="15" t="n"/>
      <c r="I133" s="15" t="n"/>
      <c r="J133" s="15" t="n"/>
      <c r="K133" s="15" t="n"/>
      <c r="L133" s="15" t="n"/>
      <c r="M133" s="15" t="n"/>
      <c r="N133" s="15" t="n"/>
      <c r="O133" s="15" t="n"/>
      <c r="P133" s="15" t="n"/>
      <c r="Q133" s="18">
        <f>IF(D133="","",MAX(K133:P133))</f>
        <v/>
      </c>
      <c r="R133" s="18">
        <f>IF(OR(J133="",Q133=""),"",J133*Q133)</f>
        <v/>
      </c>
      <c r="S133" s="18">
        <f>IF(R133="","",IF(R133&gt;=17,"Critical",IF(R133&gt;=10,"High",IF(R133&gt;=5,"Moderate","Low"))))</f>
        <v/>
      </c>
      <c r="T133" s="15" t="n"/>
      <c r="U133" s="15" t="n"/>
      <c r="V133" s="15" t="n"/>
      <c r="W133" s="15" t="n"/>
      <c r="X133" s="18">
        <f>IF(OR(V133="",W133=""),"",V133*W133)</f>
        <v/>
      </c>
      <c r="Y133" s="18">
        <f>IF(X133="","",IF(X133&gt;=17,"Critical",IF(X133&gt;=10,"High",IF(X133&gt;=5,"Moderate","Low"))))</f>
        <v/>
      </c>
      <c r="Z133" s="15" t="n"/>
      <c r="AA133" s="18">
        <f>IF(D133="","",IF(OR(Z133="Beyond",AND(Z133="Near limit",OR(Y133="Critical",Y133="High"))),"ESCALATE","MONITOR"))</f>
        <v/>
      </c>
      <c r="AB133" s="15" t="n"/>
      <c r="AC133" s="22" t="n"/>
      <c r="AD133" s="15" t="n"/>
    </row>
    <row r="134" ht="46" customHeight="1">
      <c r="A134" s="18">
        <f>IF(D134="","","R-"&amp;TEXT(ROW()-6,"000"))</f>
        <v/>
      </c>
      <c r="B134" s="15" t="n"/>
      <c r="C134" s="15" t="n"/>
      <c r="D134" s="15" t="n"/>
      <c r="E134" s="15" t="n"/>
      <c r="F134" s="15" t="n"/>
      <c r="G134" s="15" t="n"/>
      <c r="H134" s="15" t="n"/>
      <c r="I134" s="15" t="n"/>
      <c r="J134" s="15" t="n"/>
      <c r="K134" s="15" t="n"/>
      <c r="L134" s="15" t="n"/>
      <c r="M134" s="15" t="n"/>
      <c r="N134" s="15" t="n"/>
      <c r="O134" s="15" t="n"/>
      <c r="P134" s="15" t="n"/>
      <c r="Q134" s="18">
        <f>IF(D134="","",MAX(K134:P134))</f>
        <v/>
      </c>
      <c r="R134" s="18">
        <f>IF(OR(J134="",Q134=""),"",J134*Q134)</f>
        <v/>
      </c>
      <c r="S134" s="18">
        <f>IF(R134="","",IF(R134&gt;=17,"Critical",IF(R134&gt;=10,"High",IF(R134&gt;=5,"Moderate","Low"))))</f>
        <v/>
      </c>
      <c r="T134" s="15" t="n"/>
      <c r="U134" s="15" t="n"/>
      <c r="V134" s="15" t="n"/>
      <c r="W134" s="15" t="n"/>
      <c r="X134" s="18">
        <f>IF(OR(V134="",W134=""),"",V134*W134)</f>
        <v/>
      </c>
      <c r="Y134" s="18">
        <f>IF(X134="","",IF(X134&gt;=17,"Critical",IF(X134&gt;=10,"High",IF(X134&gt;=5,"Moderate","Low"))))</f>
        <v/>
      </c>
      <c r="Z134" s="15" t="n"/>
      <c r="AA134" s="18">
        <f>IF(D134="","",IF(OR(Z134="Beyond",AND(Z134="Near limit",OR(Y134="Critical",Y134="High"))),"ESCALATE","MONITOR"))</f>
        <v/>
      </c>
      <c r="AB134" s="15" t="n"/>
      <c r="AC134" s="22" t="n"/>
      <c r="AD134" s="15" t="n"/>
    </row>
    <row r="135" ht="46" customHeight="1">
      <c r="A135" s="18">
        <f>IF(D135="","","R-"&amp;TEXT(ROW()-6,"000"))</f>
        <v/>
      </c>
      <c r="B135" s="15" t="n"/>
      <c r="C135" s="15" t="n"/>
      <c r="D135" s="15" t="n"/>
      <c r="E135" s="15" t="n"/>
      <c r="F135" s="15" t="n"/>
      <c r="G135" s="15" t="n"/>
      <c r="H135" s="15" t="n"/>
      <c r="I135" s="15" t="n"/>
      <c r="J135" s="15" t="n"/>
      <c r="K135" s="15" t="n"/>
      <c r="L135" s="15" t="n"/>
      <c r="M135" s="15" t="n"/>
      <c r="N135" s="15" t="n"/>
      <c r="O135" s="15" t="n"/>
      <c r="P135" s="15" t="n"/>
      <c r="Q135" s="18">
        <f>IF(D135="","",MAX(K135:P135))</f>
        <v/>
      </c>
      <c r="R135" s="18">
        <f>IF(OR(J135="",Q135=""),"",J135*Q135)</f>
        <v/>
      </c>
      <c r="S135" s="18">
        <f>IF(R135="","",IF(R135&gt;=17,"Critical",IF(R135&gt;=10,"High",IF(R135&gt;=5,"Moderate","Low"))))</f>
        <v/>
      </c>
      <c r="T135" s="15" t="n"/>
      <c r="U135" s="15" t="n"/>
      <c r="V135" s="15" t="n"/>
      <c r="W135" s="15" t="n"/>
      <c r="X135" s="18">
        <f>IF(OR(V135="",W135=""),"",V135*W135)</f>
        <v/>
      </c>
      <c r="Y135" s="18">
        <f>IF(X135="","",IF(X135&gt;=17,"Critical",IF(X135&gt;=10,"High",IF(X135&gt;=5,"Moderate","Low"))))</f>
        <v/>
      </c>
      <c r="Z135" s="15" t="n"/>
      <c r="AA135" s="18">
        <f>IF(D135="","",IF(OR(Z135="Beyond",AND(Z135="Near limit",OR(Y135="Critical",Y135="High"))),"ESCALATE","MONITOR"))</f>
        <v/>
      </c>
      <c r="AB135" s="15" t="n"/>
      <c r="AC135" s="22" t="n"/>
      <c r="AD135" s="15" t="n"/>
    </row>
    <row r="136" ht="46" customHeight="1">
      <c r="A136" s="18">
        <f>IF(D136="","","R-"&amp;TEXT(ROW()-6,"000"))</f>
        <v/>
      </c>
      <c r="B136" s="15" t="n"/>
      <c r="C136" s="15" t="n"/>
      <c r="D136" s="15" t="n"/>
      <c r="E136" s="15" t="n"/>
      <c r="F136" s="15" t="n"/>
      <c r="G136" s="15" t="n"/>
      <c r="H136" s="15" t="n"/>
      <c r="I136" s="15" t="n"/>
      <c r="J136" s="15" t="n"/>
      <c r="K136" s="15" t="n"/>
      <c r="L136" s="15" t="n"/>
      <c r="M136" s="15" t="n"/>
      <c r="N136" s="15" t="n"/>
      <c r="O136" s="15" t="n"/>
      <c r="P136" s="15" t="n"/>
      <c r="Q136" s="18">
        <f>IF(D136="","",MAX(K136:P136))</f>
        <v/>
      </c>
      <c r="R136" s="18">
        <f>IF(OR(J136="",Q136=""),"",J136*Q136)</f>
        <v/>
      </c>
      <c r="S136" s="18">
        <f>IF(R136="","",IF(R136&gt;=17,"Critical",IF(R136&gt;=10,"High",IF(R136&gt;=5,"Moderate","Low"))))</f>
        <v/>
      </c>
      <c r="T136" s="15" t="n"/>
      <c r="U136" s="15" t="n"/>
      <c r="V136" s="15" t="n"/>
      <c r="W136" s="15" t="n"/>
      <c r="X136" s="18">
        <f>IF(OR(V136="",W136=""),"",V136*W136)</f>
        <v/>
      </c>
      <c r="Y136" s="18">
        <f>IF(X136="","",IF(X136&gt;=17,"Critical",IF(X136&gt;=10,"High",IF(X136&gt;=5,"Moderate","Low"))))</f>
        <v/>
      </c>
      <c r="Z136" s="15" t="n"/>
      <c r="AA136" s="18">
        <f>IF(D136="","",IF(OR(Z136="Beyond",AND(Z136="Near limit",OR(Y136="Critical",Y136="High"))),"ESCALATE","MONITOR"))</f>
        <v/>
      </c>
      <c r="AB136" s="15" t="n"/>
      <c r="AC136" s="22" t="n"/>
      <c r="AD136" s="15" t="n"/>
    </row>
    <row r="137" ht="46" customHeight="1">
      <c r="A137" s="18">
        <f>IF(D137="","","R-"&amp;TEXT(ROW()-6,"000"))</f>
        <v/>
      </c>
      <c r="B137" s="15" t="n"/>
      <c r="C137" s="15" t="n"/>
      <c r="D137" s="15" t="n"/>
      <c r="E137" s="15" t="n"/>
      <c r="F137" s="15" t="n"/>
      <c r="G137" s="15" t="n"/>
      <c r="H137" s="15" t="n"/>
      <c r="I137" s="15" t="n"/>
      <c r="J137" s="15" t="n"/>
      <c r="K137" s="15" t="n"/>
      <c r="L137" s="15" t="n"/>
      <c r="M137" s="15" t="n"/>
      <c r="N137" s="15" t="n"/>
      <c r="O137" s="15" t="n"/>
      <c r="P137" s="15" t="n"/>
      <c r="Q137" s="18">
        <f>IF(D137="","",MAX(K137:P137))</f>
        <v/>
      </c>
      <c r="R137" s="18">
        <f>IF(OR(J137="",Q137=""),"",J137*Q137)</f>
        <v/>
      </c>
      <c r="S137" s="18">
        <f>IF(R137="","",IF(R137&gt;=17,"Critical",IF(R137&gt;=10,"High",IF(R137&gt;=5,"Moderate","Low"))))</f>
        <v/>
      </c>
      <c r="T137" s="15" t="n"/>
      <c r="U137" s="15" t="n"/>
      <c r="V137" s="15" t="n"/>
      <c r="W137" s="15" t="n"/>
      <c r="X137" s="18">
        <f>IF(OR(V137="",W137=""),"",V137*W137)</f>
        <v/>
      </c>
      <c r="Y137" s="18">
        <f>IF(X137="","",IF(X137&gt;=17,"Critical",IF(X137&gt;=10,"High",IF(X137&gt;=5,"Moderate","Low"))))</f>
        <v/>
      </c>
      <c r="Z137" s="15" t="n"/>
      <c r="AA137" s="18">
        <f>IF(D137="","",IF(OR(Z137="Beyond",AND(Z137="Near limit",OR(Y137="Critical",Y137="High"))),"ESCALATE","MONITOR"))</f>
        <v/>
      </c>
      <c r="AB137" s="15" t="n"/>
      <c r="AC137" s="22" t="n"/>
      <c r="AD137" s="15" t="n"/>
    </row>
    <row r="138" ht="46" customHeight="1">
      <c r="A138" s="18">
        <f>IF(D138="","","R-"&amp;TEXT(ROW()-6,"000"))</f>
        <v/>
      </c>
      <c r="B138" s="15" t="n"/>
      <c r="C138" s="15" t="n"/>
      <c r="D138" s="15" t="n"/>
      <c r="E138" s="15" t="n"/>
      <c r="F138" s="15" t="n"/>
      <c r="G138" s="15" t="n"/>
      <c r="H138" s="15" t="n"/>
      <c r="I138" s="15" t="n"/>
      <c r="J138" s="15" t="n"/>
      <c r="K138" s="15" t="n"/>
      <c r="L138" s="15" t="n"/>
      <c r="M138" s="15" t="n"/>
      <c r="N138" s="15" t="n"/>
      <c r="O138" s="15" t="n"/>
      <c r="P138" s="15" t="n"/>
      <c r="Q138" s="18">
        <f>IF(D138="","",MAX(K138:P138))</f>
        <v/>
      </c>
      <c r="R138" s="18">
        <f>IF(OR(J138="",Q138=""),"",J138*Q138)</f>
        <v/>
      </c>
      <c r="S138" s="18">
        <f>IF(R138="","",IF(R138&gt;=17,"Critical",IF(R138&gt;=10,"High",IF(R138&gt;=5,"Moderate","Low"))))</f>
        <v/>
      </c>
      <c r="T138" s="15" t="n"/>
      <c r="U138" s="15" t="n"/>
      <c r="V138" s="15" t="n"/>
      <c r="W138" s="15" t="n"/>
      <c r="X138" s="18">
        <f>IF(OR(V138="",W138=""),"",V138*W138)</f>
        <v/>
      </c>
      <c r="Y138" s="18">
        <f>IF(X138="","",IF(X138&gt;=17,"Critical",IF(X138&gt;=10,"High",IF(X138&gt;=5,"Moderate","Low"))))</f>
        <v/>
      </c>
      <c r="Z138" s="15" t="n"/>
      <c r="AA138" s="18">
        <f>IF(D138="","",IF(OR(Z138="Beyond",AND(Z138="Near limit",OR(Y138="Critical",Y138="High"))),"ESCALATE","MONITOR"))</f>
        <v/>
      </c>
      <c r="AB138" s="15" t="n"/>
      <c r="AC138" s="22" t="n"/>
      <c r="AD138" s="15" t="n"/>
    </row>
    <row r="139" ht="46" customHeight="1">
      <c r="A139" s="18">
        <f>IF(D139="","","R-"&amp;TEXT(ROW()-6,"000"))</f>
        <v/>
      </c>
      <c r="B139" s="15" t="n"/>
      <c r="C139" s="15" t="n"/>
      <c r="D139" s="15" t="n"/>
      <c r="E139" s="15" t="n"/>
      <c r="F139" s="15" t="n"/>
      <c r="G139" s="15" t="n"/>
      <c r="H139" s="15" t="n"/>
      <c r="I139" s="15" t="n"/>
      <c r="J139" s="15" t="n"/>
      <c r="K139" s="15" t="n"/>
      <c r="L139" s="15" t="n"/>
      <c r="M139" s="15" t="n"/>
      <c r="N139" s="15" t="n"/>
      <c r="O139" s="15" t="n"/>
      <c r="P139" s="15" t="n"/>
      <c r="Q139" s="18">
        <f>IF(D139="","",MAX(K139:P139))</f>
        <v/>
      </c>
      <c r="R139" s="18">
        <f>IF(OR(J139="",Q139=""),"",J139*Q139)</f>
        <v/>
      </c>
      <c r="S139" s="18">
        <f>IF(R139="","",IF(R139&gt;=17,"Critical",IF(R139&gt;=10,"High",IF(R139&gt;=5,"Moderate","Low"))))</f>
        <v/>
      </c>
      <c r="T139" s="15" t="n"/>
      <c r="U139" s="15" t="n"/>
      <c r="V139" s="15" t="n"/>
      <c r="W139" s="15" t="n"/>
      <c r="X139" s="18">
        <f>IF(OR(V139="",W139=""),"",V139*W139)</f>
        <v/>
      </c>
      <c r="Y139" s="18">
        <f>IF(X139="","",IF(X139&gt;=17,"Critical",IF(X139&gt;=10,"High",IF(X139&gt;=5,"Moderate","Low"))))</f>
        <v/>
      </c>
      <c r="Z139" s="15" t="n"/>
      <c r="AA139" s="18">
        <f>IF(D139="","",IF(OR(Z139="Beyond",AND(Z139="Near limit",OR(Y139="Critical",Y139="High"))),"ESCALATE","MONITOR"))</f>
        <v/>
      </c>
      <c r="AB139" s="15" t="n"/>
      <c r="AC139" s="22" t="n"/>
      <c r="AD139" s="15" t="n"/>
    </row>
    <row r="140" ht="46" customHeight="1">
      <c r="A140" s="18">
        <f>IF(D140="","","R-"&amp;TEXT(ROW()-6,"000"))</f>
        <v/>
      </c>
      <c r="B140" s="15" t="n"/>
      <c r="C140" s="15" t="n"/>
      <c r="D140" s="15" t="n"/>
      <c r="E140" s="15" t="n"/>
      <c r="F140" s="15" t="n"/>
      <c r="G140" s="15" t="n"/>
      <c r="H140" s="15" t="n"/>
      <c r="I140" s="15" t="n"/>
      <c r="J140" s="15" t="n"/>
      <c r="K140" s="15" t="n"/>
      <c r="L140" s="15" t="n"/>
      <c r="M140" s="15" t="n"/>
      <c r="N140" s="15" t="n"/>
      <c r="O140" s="15" t="n"/>
      <c r="P140" s="15" t="n"/>
      <c r="Q140" s="18">
        <f>IF(D140="","",MAX(K140:P140))</f>
        <v/>
      </c>
      <c r="R140" s="18">
        <f>IF(OR(J140="",Q140=""),"",J140*Q140)</f>
        <v/>
      </c>
      <c r="S140" s="18">
        <f>IF(R140="","",IF(R140&gt;=17,"Critical",IF(R140&gt;=10,"High",IF(R140&gt;=5,"Moderate","Low"))))</f>
        <v/>
      </c>
      <c r="T140" s="15" t="n"/>
      <c r="U140" s="15" t="n"/>
      <c r="V140" s="15" t="n"/>
      <c r="W140" s="15" t="n"/>
      <c r="X140" s="18">
        <f>IF(OR(V140="",W140=""),"",V140*W140)</f>
        <v/>
      </c>
      <c r="Y140" s="18">
        <f>IF(X140="","",IF(X140&gt;=17,"Critical",IF(X140&gt;=10,"High",IF(X140&gt;=5,"Moderate","Low"))))</f>
        <v/>
      </c>
      <c r="Z140" s="15" t="n"/>
      <c r="AA140" s="18">
        <f>IF(D140="","",IF(OR(Z140="Beyond",AND(Z140="Near limit",OR(Y140="Critical",Y140="High"))),"ESCALATE","MONITOR"))</f>
        <v/>
      </c>
      <c r="AB140" s="15" t="n"/>
      <c r="AC140" s="22" t="n"/>
      <c r="AD140" s="15" t="n"/>
    </row>
    <row r="141" ht="46" customHeight="1">
      <c r="A141" s="18">
        <f>IF(D141="","","R-"&amp;TEXT(ROW()-6,"000"))</f>
        <v/>
      </c>
      <c r="B141" s="15" t="n"/>
      <c r="C141" s="15" t="n"/>
      <c r="D141" s="15" t="n"/>
      <c r="E141" s="15" t="n"/>
      <c r="F141" s="15" t="n"/>
      <c r="G141" s="15" t="n"/>
      <c r="H141" s="15" t="n"/>
      <c r="I141" s="15" t="n"/>
      <c r="J141" s="15" t="n"/>
      <c r="K141" s="15" t="n"/>
      <c r="L141" s="15" t="n"/>
      <c r="M141" s="15" t="n"/>
      <c r="N141" s="15" t="n"/>
      <c r="O141" s="15" t="n"/>
      <c r="P141" s="15" t="n"/>
      <c r="Q141" s="18">
        <f>IF(D141="","",MAX(K141:P141))</f>
        <v/>
      </c>
      <c r="R141" s="18">
        <f>IF(OR(J141="",Q141=""),"",J141*Q141)</f>
        <v/>
      </c>
      <c r="S141" s="18">
        <f>IF(R141="","",IF(R141&gt;=17,"Critical",IF(R141&gt;=10,"High",IF(R141&gt;=5,"Moderate","Low"))))</f>
        <v/>
      </c>
      <c r="T141" s="15" t="n"/>
      <c r="U141" s="15" t="n"/>
      <c r="V141" s="15" t="n"/>
      <c r="W141" s="15" t="n"/>
      <c r="X141" s="18">
        <f>IF(OR(V141="",W141=""),"",V141*W141)</f>
        <v/>
      </c>
      <c r="Y141" s="18">
        <f>IF(X141="","",IF(X141&gt;=17,"Critical",IF(X141&gt;=10,"High",IF(X141&gt;=5,"Moderate","Low"))))</f>
        <v/>
      </c>
      <c r="Z141" s="15" t="n"/>
      <c r="AA141" s="18">
        <f>IF(D141="","",IF(OR(Z141="Beyond",AND(Z141="Near limit",OR(Y141="Critical",Y141="High"))),"ESCALATE","MONITOR"))</f>
        <v/>
      </c>
      <c r="AB141" s="15" t="n"/>
      <c r="AC141" s="22" t="n"/>
      <c r="AD141" s="15" t="n"/>
    </row>
    <row r="142" ht="46" customHeight="1">
      <c r="A142" s="18">
        <f>IF(D142="","","R-"&amp;TEXT(ROW()-6,"000"))</f>
        <v/>
      </c>
      <c r="B142" s="15" t="n"/>
      <c r="C142" s="15" t="n"/>
      <c r="D142" s="15" t="n"/>
      <c r="E142" s="15" t="n"/>
      <c r="F142" s="15" t="n"/>
      <c r="G142" s="15" t="n"/>
      <c r="H142" s="15" t="n"/>
      <c r="I142" s="15" t="n"/>
      <c r="J142" s="15" t="n"/>
      <c r="K142" s="15" t="n"/>
      <c r="L142" s="15" t="n"/>
      <c r="M142" s="15" t="n"/>
      <c r="N142" s="15" t="n"/>
      <c r="O142" s="15" t="n"/>
      <c r="P142" s="15" t="n"/>
      <c r="Q142" s="18">
        <f>IF(D142="","",MAX(K142:P142))</f>
        <v/>
      </c>
      <c r="R142" s="18">
        <f>IF(OR(J142="",Q142=""),"",J142*Q142)</f>
        <v/>
      </c>
      <c r="S142" s="18">
        <f>IF(R142="","",IF(R142&gt;=17,"Critical",IF(R142&gt;=10,"High",IF(R142&gt;=5,"Moderate","Low"))))</f>
        <v/>
      </c>
      <c r="T142" s="15" t="n"/>
      <c r="U142" s="15" t="n"/>
      <c r="V142" s="15" t="n"/>
      <c r="W142" s="15" t="n"/>
      <c r="X142" s="18">
        <f>IF(OR(V142="",W142=""),"",V142*W142)</f>
        <v/>
      </c>
      <c r="Y142" s="18">
        <f>IF(X142="","",IF(X142&gt;=17,"Critical",IF(X142&gt;=10,"High",IF(X142&gt;=5,"Moderate","Low"))))</f>
        <v/>
      </c>
      <c r="Z142" s="15" t="n"/>
      <c r="AA142" s="18">
        <f>IF(D142="","",IF(OR(Z142="Beyond",AND(Z142="Near limit",OR(Y142="Critical",Y142="High"))),"ESCALATE","MONITOR"))</f>
        <v/>
      </c>
      <c r="AB142" s="15" t="n"/>
      <c r="AC142" s="22" t="n"/>
      <c r="AD142" s="15" t="n"/>
    </row>
    <row r="143" ht="46" customHeight="1">
      <c r="A143" s="18">
        <f>IF(D143="","","R-"&amp;TEXT(ROW()-6,"000"))</f>
        <v/>
      </c>
      <c r="B143" s="15" t="n"/>
      <c r="C143" s="15" t="n"/>
      <c r="D143" s="15" t="n"/>
      <c r="E143" s="15" t="n"/>
      <c r="F143" s="15" t="n"/>
      <c r="G143" s="15" t="n"/>
      <c r="H143" s="15" t="n"/>
      <c r="I143" s="15" t="n"/>
      <c r="J143" s="15" t="n"/>
      <c r="K143" s="15" t="n"/>
      <c r="L143" s="15" t="n"/>
      <c r="M143" s="15" t="n"/>
      <c r="N143" s="15" t="n"/>
      <c r="O143" s="15" t="n"/>
      <c r="P143" s="15" t="n"/>
      <c r="Q143" s="18">
        <f>IF(D143="","",MAX(K143:P143))</f>
        <v/>
      </c>
      <c r="R143" s="18">
        <f>IF(OR(J143="",Q143=""),"",J143*Q143)</f>
        <v/>
      </c>
      <c r="S143" s="18">
        <f>IF(R143="","",IF(R143&gt;=17,"Critical",IF(R143&gt;=10,"High",IF(R143&gt;=5,"Moderate","Low"))))</f>
        <v/>
      </c>
      <c r="T143" s="15" t="n"/>
      <c r="U143" s="15" t="n"/>
      <c r="V143" s="15" t="n"/>
      <c r="W143" s="15" t="n"/>
      <c r="X143" s="18">
        <f>IF(OR(V143="",W143=""),"",V143*W143)</f>
        <v/>
      </c>
      <c r="Y143" s="18">
        <f>IF(X143="","",IF(X143&gt;=17,"Critical",IF(X143&gt;=10,"High",IF(X143&gt;=5,"Moderate","Low"))))</f>
        <v/>
      </c>
      <c r="Z143" s="15" t="n"/>
      <c r="AA143" s="18">
        <f>IF(D143="","",IF(OR(Z143="Beyond",AND(Z143="Near limit",OR(Y143="Critical",Y143="High"))),"ESCALATE","MONITOR"))</f>
        <v/>
      </c>
      <c r="AB143" s="15" t="n"/>
      <c r="AC143" s="22" t="n"/>
      <c r="AD143" s="15" t="n"/>
    </row>
    <row r="144" ht="46" customHeight="1">
      <c r="A144" s="18">
        <f>IF(D144="","","R-"&amp;TEXT(ROW()-6,"000"))</f>
        <v/>
      </c>
      <c r="B144" s="15" t="n"/>
      <c r="C144" s="15" t="n"/>
      <c r="D144" s="15" t="n"/>
      <c r="E144" s="15" t="n"/>
      <c r="F144" s="15" t="n"/>
      <c r="G144" s="15" t="n"/>
      <c r="H144" s="15" t="n"/>
      <c r="I144" s="15" t="n"/>
      <c r="J144" s="15" t="n"/>
      <c r="K144" s="15" t="n"/>
      <c r="L144" s="15" t="n"/>
      <c r="M144" s="15" t="n"/>
      <c r="N144" s="15" t="n"/>
      <c r="O144" s="15" t="n"/>
      <c r="P144" s="15" t="n"/>
      <c r="Q144" s="18">
        <f>IF(D144="","",MAX(K144:P144))</f>
        <v/>
      </c>
      <c r="R144" s="18">
        <f>IF(OR(J144="",Q144=""),"",J144*Q144)</f>
        <v/>
      </c>
      <c r="S144" s="18">
        <f>IF(R144="","",IF(R144&gt;=17,"Critical",IF(R144&gt;=10,"High",IF(R144&gt;=5,"Moderate","Low"))))</f>
        <v/>
      </c>
      <c r="T144" s="15" t="n"/>
      <c r="U144" s="15" t="n"/>
      <c r="V144" s="15" t="n"/>
      <c r="W144" s="15" t="n"/>
      <c r="X144" s="18">
        <f>IF(OR(V144="",W144=""),"",V144*W144)</f>
        <v/>
      </c>
      <c r="Y144" s="18">
        <f>IF(X144="","",IF(X144&gt;=17,"Critical",IF(X144&gt;=10,"High",IF(X144&gt;=5,"Moderate","Low"))))</f>
        <v/>
      </c>
      <c r="Z144" s="15" t="n"/>
      <c r="AA144" s="18">
        <f>IF(D144="","",IF(OR(Z144="Beyond",AND(Z144="Near limit",OR(Y144="Critical",Y144="High"))),"ESCALATE","MONITOR"))</f>
        <v/>
      </c>
      <c r="AB144" s="15" t="n"/>
      <c r="AC144" s="22" t="n"/>
      <c r="AD144" s="15" t="n"/>
    </row>
    <row r="145" ht="46" customHeight="1">
      <c r="A145" s="18">
        <f>IF(D145="","","R-"&amp;TEXT(ROW()-6,"000"))</f>
        <v/>
      </c>
      <c r="B145" s="15" t="n"/>
      <c r="C145" s="15" t="n"/>
      <c r="D145" s="15" t="n"/>
      <c r="E145" s="15" t="n"/>
      <c r="F145" s="15" t="n"/>
      <c r="G145" s="15" t="n"/>
      <c r="H145" s="15" t="n"/>
      <c r="I145" s="15" t="n"/>
      <c r="J145" s="15" t="n"/>
      <c r="K145" s="15" t="n"/>
      <c r="L145" s="15" t="n"/>
      <c r="M145" s="15" t="n"/>
      <c r="N145" s="15" t="n"/>
      <c r="O145" s="15" t="n"/>
      <c r="P145" s="15" t="n"/>
      <c r="Q145" s="18">
        <f>IF(D145="","",MAX(K145:P145))</f>
        <v/>
      </c>
      <c r="R145" s="18">
        <f>IF(OR(J145="",Q145=""),"",J145*Q145)</f>
        <v/>
      </c>
      <c r="S145" s="18">
        <f>IF(R145="","",IF(R145&gt;=17,"Critical",IF(R145&gt;=10,"High",IF(R145&gt;=5,"Moderate","Low"))))</f>
        <v/>
      </c>
      <c r="T145" s="15" t="n"/>
      <c r="U145" s="15" t="n"/>
      <c r="V145" s="15" t="n"/>
      <c r="W145" s="15" t="n"/>
      <c r="X145" s="18">
        <f>IF(OR(V145="",W145=""),"",V145*W145)</f>
        <v/>
      </c>
      <c r="Y145" s="18">
        <f>IF(X145="","",IF(X145&gt;=17,"Critical",IF(X145&gt;=10,"High",IF(X145&gt;=5,"Moderate","Low"))))</f>
        <v/>
      </c>
      <c r="Z145" s="15" t="n"/>
      <c r="AA145" s="18">
        <f>IF(D145="","",IF(OR(Z145="Beyond",AND(Z145="Near limit",OR(Y145="Critical",Y145="High"))),"ESCALATE","MONITOR"))</f>
        <v/>
      </c>
      <c r="AB145" s="15" t="n"/>
      <c r="AC145" s="22" t="n"/>
      <c r="AD145" s="15" t="n"/>
    </row>
    <row r="146" ht="46" customHeight="1">
      <c r="A146" s="18">
        <f>IF(D146="","","R-"&amp;TEXT(ROW()-6,"000"))</f>
        <v/>
      </c>
      <c r="B146" s="15" t="n"/>
      <c r="C146" s="15" t="n"/>
      <c r="D146" s="15" t="n"/>
      <c r="E146" s="15" t="n"/>
      <c r="F146" s="15" t="n"/>
      <c r="G146" s="15" t="n"/>
      <c r="H146" s="15" t="n"/>
      <c r="I146" s="15" t="n"/>
      <c r="J146" s="15" t="n"/>
      <c r="K146" s="15" t="n"/>
      <c r="L146" s="15" t="n"/>
      <c r="M146" s="15" t="n"/>
      <c r="N146" s="15" t="n"/>
      <c r="O146" s="15" t="n"/>
      <c r="P146" s="15" t="n"/>
      <c r="Q146" s="18">
        <f>IF(D146="","",MAX(K146:P146))</f>
        <v/>
      </c>
      <c r="R146" s="18">
        <f>IF(OR(J146="",Q146=""),"",J146*Q146)</f>
        <v/>
      </c>
      <c r="S146" s="18">
        <f>IF(R146="","",IF(R146&gt;=17,"Critical",IF(R146&gt;=10,"High",IF(R146&gt;=5,"Moderate","Low"))))</f>
        <v/>
      </c>
      <c r="T146" s="15" t="n"/>
      <c r="U146" s="15" t="n"/>
      <c r="V146" s="15" t="n"/>
      <c r="W146" s="15" t="n"/>
      <c r="X146" s="18">
        <f>IF(OR(V146="",W146=""),"",V146*W146)</f>
        <v/>
      </c>
      <c r="Y146" s="18">
        <f>IF(X146="","",IF(X146&gt;=17,"Critical",IF(X146&gt;=10,"High",IF(X146&gt;=5,"Moderate","Low"))))</f>
        <v/>
      </c>
      <c r="Z146" s="15" t="n"/>
      <c r="AA146" s="18">
        <f>IF(D146="","",IF(OR(Z146="Beyond",AND(Z146="Near limit",OR(Y146="Critical",Y146="High"))),"ESCALATE","MONITOR"))</f>
        <v/>
      </c>
      <c r="AB146" s="15" t="n"/>
      <c r="AC146" s="22" t="n"/>
      <c r="AD146" s="15" t="n"/>
    </row>
    <row r="147" ht="46" customHeight="1">
      <c r="A147" s="18">
        <f>IF(D147="","","R-"&amp;TEXT(ROW()-6,"000"))</f>
        <v/>
      </c>
      <c r="B147" s="15" t="n"/>
      <c r="C147" s="15" t="n"/>
      <c r="D147" s="15" t="n"/>
      <c r="E147" s="15" t="n"/>
      <c r="F147" s="15" t="n"/>
      <c r="G147" s="15" t="n"/>
      <c r="H147" s="15" t="n"/>
      <c r="I147" s="15" t="n"/>
      <c r="J147" s="15" t="n"/>
      <c r="K147" s="15" t="n"/>
      <c r="L147" s="15" t="n"/>
      <c r="M147" s="15" t="n"/>
      <c r="N147" s="15" t="n"/>
      <c r="O147" s="15" t="n"/>
      <c r="P147" s="15" t="n"/>
      <c r="Q147" s="18">
        <f>IF(D147="","",MAX(K147:P147))</f>
        <v/>
      </c>
      <c r="R147" s="18">
        <f>IF(OR(J147="",Q147=""),"",J147*Q147)</f>
        <v/>
      </c>
      <c r="S147" s="18">
        <f>IF(R147="","",IF(R147&gt;=17,"Critical",IF(R147&gt;=10,"High",IF(R147&gt;=5,"Moderate","Low"))))</f>
        <v/>
      </c>
      <c r="T147" s="15" t="n"/>
      <c r="U147" s="15" t="n"/>
      <c r="V147" s="15" t="n"/>
      <c r="W147" s="15" t="n"/>
      <c r="X147" s="18">
        <f>IF(OR(V147="",W147=""),"",V147*W147)</f>
        <v/>
      </c>
      <c r="Y147" s="18">
        <f>IF(X147="","",IF(X147&gt;=17,"Critical",IF(X147&gt;=10,"High",IF(X147&gt;=5,"Moderate","Low"))))</f>
        <v/>
      </c>
      <c r="Z147" s="15" t="n"/>
      <c r="AA147" s="18">
        <f>IF(D147="","",IF(OR(Z147="Beyond",AND(Z147="Near limit",OR(Y147="Critical",Y147="High"))),"ESCALATE","MONITOR"))</f>
        <v/>
      </c>
      <c r="AB147" s="15" t="n"/>
      <c r="AC147" s="22" t="n"/>
      <c r="AD147" s="15" t="n"/>
    </row>
    <row r="148" ht="46" customHeight="1">
      <c r="A148" s="18">
        <f>IF(D148="","","R-"&amp;TEXT(ROW()-6,"000"))</f>
        <v/>
      </c>
      <c r="B148" s="15" t="n"/>
      <c r="C148" s="15" t="n"/>
      <c r="D148" s="15" t="n"/>
      <c r="E148" s="15" t="n"/>
      <c r="F148" s="15" t="n"/>
      <c r="G148" s="15" t="n"/>
      <c r="H148" s="15" t="n"/>
      <c r="I148" s="15" t="n"/>
      <c r="J148" s="15" t="n"/>
      <c r="K148" s="15" t="n"/>
      <c r="L148" s="15" t="n"/>
      <c r="M148" s="15" t="n"/>
      <c r="N148" s="15" t="n"/>
      <c r="O148" s="15" t="n"/>
      <c r="P148" s="15" t="n"/>
      <c r="Q148" s="18">
        <f>IF(D148="","",MAX(K148:P148))</f>
        <v/>
      </c>
      <c r="R148" s="18">
        <f>IF(OR(J148="",Q148=""),"",J148*Q148)</f>
        <v/>
      </c>
      <c r="S148" s="18">
        <f>IF(R148="","",IF(R148&gt;=17,"Critical",IF(R148&gt;=10,"High",IF(R148&gt;=5,"Moderate","Low"))))</f>
        <v/>
      </c>
      <c r="T148" s="15" t="n"/>
      <c r="U148" s="15" t="n"/>
      <c r="V148" s="15" t="n"/>
      <c r="W148" s="15" t="n"/>
      <c r="X148" s="18">
        <f>IF(OR(V148="",W148=""),"",V148*W148)</f>
        <v/>
      </c>
      <c r="Y148" s="18">
        <f>IF(X148="","",IF(X148&gt;=17,"Critical",IF(X148&gt;=10,"High",IF(X148&gt;=5,"Moderate","Low"))))</f>
        <v/>
      </c>
      <c r="Z148" s="15" t="n"/>
      <c r="AA148" s="18">
        <f>IF(D148="","",IF(OR(Z148="Beyond",AND(Z148="Near limit",OR(Y148="Critical",Y148="High"))),"ESCALATE","MONITOR"))</f>
        <v/>
      </c>
      <c r="AB148" s="15" t="n"/>
      <c r="AC148" s="22" t="n"/>
      <c r="AD148" s="15" t="n"/>
    </row>
    <row r="149" ht="46" customHeight="1">
      <c r="A149" s="18">
        <f>IF(D149="","","R-"&amp;TEXT(ROW()-6,"000"))</f>
        <v/>
      </c>
      <c r="B149" s="15" t="n"/>
      <c r="C149" s="15" t="n"/>
      <c r="D149" s="15" t="n"/>
      <c r="E149" s="15" t="n"/>
      <c r="F149" s="15" t="n"/>
      <c r="G149" s="15" t="n"/>
      <c r="H149" s="15" t="n"/>
      <c r="I149" s="15" t="n"/>
      <c r="J149" s="15" t="n"/>
      <c r="K149" s="15" t="n"/>
      <c r="L149" s="15" t="n"/>
      <c r="M149" s="15" t="n"/>
      <c r="N149" s="15" t="n"/>
      <c r="O149" s="15" t="n"/>
      <c r="P149" s="15" t="n"/>
      <c r="Q149" s="18">
        <f>IF(D149="","",MAX(K149:P149))</f>
        <v/>
      </c>
      <c r="R149" s="18">
        <f>IF(OR(J149="",Q149=""),"",J149*Q149)</f>
        <v/>
      </c>
      <c r="S149" s="18">
        <f>IF(R149="","",IF(R149&gt;=17,"Critical",IF(R149&gt;=10,"High",IF(R149&gt;=5,"Moderate","Low"))))</f>
        <v/>
      </c>
      <c r="T149" s="15" t="n"/>
      <c r="U149" s="15" t="n"/>
      <c r="V149" s="15" t="n"/>
      <c r="W149" s="15" t="n"/>
      <c r="X149" s="18">
        <f>IF(OR(V149="",W149=""),"",V149*W149)</f>
        <v/>
      </c>
      <c r="Y149" s="18">
        <f>IF(X149="","",IF(X149&gt;=17,"Critical",IF(X149&gt;=10,"High",IF(X149&gt;=5,"Moderate","Low"))))</f>
        <v/>
      </c>
      <c r="Z149" s="15" t="n"/>
      <c r="AA149" s="18">
        <f>IF(D149="","",IF(OR(Z149="Beyond",AND(Z149="Near limit",OR(Y149="Critical",Y149="High"))),"ESCALATE","MONITOR"))</f>
        <v/>
      </c>
      <c r="AB149" s="15" t="n"/>
      <c r="AC149" s="22" t="n"/>
      <c r="AD149" s="15" t="n"/>
    </row>
    <row r="150" ht="46" customHeight="1">
      <c r="A150" s="18">
        <f>IF(D150="","","R-"&amp;TEXT(ROW()-6,"000"))</f>
        <v/>
      </c>
      <c r="B150" s="15" t="n"/>
      <c r="C150" s="15" t="n"/>
      <c r="D150" s="15" t="n"/>
      <c r="E150" s="15" t="n"/>
      <c r="F150" s="15" t="n"/>
      <c r="G150" s="15" t="n"/>
      <c r="H150" s="15" t="n"/>
      <c r="I150" s="15" t="n"/>
      <c r="J150" s="15" t="n"/>
      <c r="K150" s="15" t="n"/>
      <c r="L150" s="15" t="n"/>
      <c r="M150" s="15" t="n"/>
      <c r="N150" s="15" t="n"/>
      <c r="O150" s="15" t="n"/>
      <c r="P150" s="15" t="n"/>
      <c r="Q150" s="18">
        <f>IF(D150="","",MAX(K150:P150))</f>
        <v/>
      </c>
      <c r="R150" s="18">
        <f>IF(OR(J150="",Q150=""),"",J150*Q150)</f>
        <v/>
      </c>
      <c r="S150" s="18">
        <f>IF(R150="","",IF(R150&gt;=17,"Critical",IF(R150&gt;=10,"High",IF(R150&gt;=5,"Moderate","Low"))))</f>
        <v/>
      </c>
      <c r="T150" s="15" t="n"/>
      <c r="U150" s="15" t="n"/>
      <c r="V150" s="15" t="n"/>
      <c r="W150" s="15" t="n"/>
      <c r="X150" s="18">
        <f>IF(OR(V150="",W150=""),"",V150*W150)</f>
        <v/>
      </c>
      <c r="Y150" s="18">
        <f>IF(X150="","",IF(X150&gt;=17,"Critical",IF(X150&gt;=10,"High",IF(X150&gt;=5,"Moderate","Low"))))</f>
        <v/>
      </c>
      <c r="Z150" s="15" t="n"/>
      <c r="AA150" s="18">
        <f>IF(D150="","",IF(OR(Z150="Beyond",AND(Z150="Near limit",OR(Y150="Critical",Y150="High"))),"ESCALATE","MONITOR"))</f>
        <v/>
      </c>
      <c r="AB150" s="15" t="n"/>
      <c r="AC150" s="22" t="n"/>
      <c r="AD150" s="15" t="n"/>
    </row>
    <row r="151" ht="46" customHeight="1">
      <c r="A151" s="18">
        <f>IF(D151="","","R-"&amp;TEXT(ROW()-6,"000"))</f>
        <v/>
      </c>
      <c r="B151" s="15" t="n"/>
      <c r="C151" s="15" t="n"/>
      <c r="D151" s="15" t="n"/>
      <c r="E151" s="15" t="n"/>
      <c r="F151" s="15" t="n"/>
      <c r="G151" s="15" t="n"/>
      <c r="H151" s="15" t="n"/>
      <c r="I151" s="15" t="n"/>
      <c r="J151" s="15" t="n"/>
      <c r="K151" s="15" t="n"/>
      <c r="L151" s="15" t="n"/>
      <c r="M151" s="15" t="n"/>
      <c r="N151" s="15" t="n"/>
      <c r="O151" s="15" t="n"/>
      <c r="P151" s="15" t="n"/>
      <c r="Q151" s="18">
        <f>IF(D151="","",MAX(K151:P151))</f>
        <v/>
      </c>
      <c r="R151" s="18">
        <f>IF(OR(J151="",Q151=""),"",J151*Q151)</f>
        <v/>
      </c>
      <c r="S151" s="18">
        <f>IF(R151="","",IF(R151&gt;=17,"Critical",IF(R151&gt;=10,"High",IF(R151&gt;=5,"Moderate","Low"))))</f>
        <v/>
      </c>
      <c r="T151" s="15" t="n"/>
      <c r="U151" s="15" t="n"/>
      <c r="V151" s="15" t="n"/>
      <c r="W151" s="15" t="n"/>
      <c r="X151" s="18">
        <f>IF(OR(V151="",W151=""),"",V151*W151)</f>
        <v/>
      </c>
      <c r="Y151" s="18">
        <f>IF(X151="","",IF(X151&gt;=17,"Critical",IF(X151&gt;=10,"High",IF(X151&gt;=5,"Moderate","Low"))))</f>
        <v/>
      </c>
      <c r="Z151" s="15" t="n"/>
      <c r="AA151" s="18">
        <f>IF(D151="","",IF(OR(Z151="Beyond",AND(Z151="Near limit",OR(Y151="Critical",Y151="High"))),"ESCALATE","MONITOR"))</f>
        <v/>
      </c>
      <c r="AB151" s="15" t="n"/>
      <c r="AC151" s="22" t="n"/>
      <c r="AD151" s="15" t="n"/>
    </row>
    <row r="152" ht="46" customHeight="1">
      <c r="A152" s="18">
        <f>IF(D152="","","R-"&amp;TEXT(ROW()-6,"000"))</f>
        <v/>
      </c>
      <c r="B152" s="15" t="n"/>
      <c r="C152" s="15" t="n"/>
      <c r="D152" s="15" t="n"/>
      <c r="E152" s="15" t="n"/>
      <c r="F152" s="15" t="n"/>
      <c r="G152" s="15" t="n"/>
      <c r="H152" s="15" t="n"/>
      <c r="I152" s="15" t="n"/>
      <c r="J152" s="15" t="n"/>
      <c r="K152" s="15" t="n"/>
      <c r="L152" s="15" t="n"/>
      <c r="M152" s="15" t="n"/>
      <c r="N152" s="15" t="n"/>
      <c r="O152" s="15" t="n"/>
      <c r="P152" s="15" t="n"/>
      <c r="Q152" s="18">
        <f>IF(D152="","",MAX(K152:P152))</f>
        <v/>
      </c>
      <c r="R152" s="18">
        <f>IF(OR(J152="",Q152=""),"",J152*Q152)</f>
        <v/>
      </c>
      <c r="S152" s="18">
        <f>IF(R152="","",IF(R152&gt;=17,"Critical",IF(R152&gt;=10,"High",IF(R152&gt;=5,"Moderate","Low"))))</f>
        <v/>
      </c>
      <c r="T152" s="15" t="n"/>
      <c r="U152" s="15" t="n"/>
      <c r="V152" s="15" t="n"/>
      <c r="W152" s="15" t="n"/>
      <c r="X152" s="18">
        <f>IF(OR(V152="",W152=""),"",V152*W152)</f>
        <v/>
      </c>
      <c r="Y152" s="18">
        <f>IF(X152="","",IF(X152&gt;=17,"Critical",IF(X152&gt;=10,"High",IF(X152&gt;=5,"Moderate","Low"))))</f>
        <v/>
      </c>
      <c r="Z152" s="15" t="n"/>
      <c r="AA152" s="18">
        <f>IF(D152="","",IF(OR(Z152="Beyond",AND(Z152="Near limit",OR(Y152="Critical",Y152="High"))),"ESCALATE","MONITOR"))</f>
        <v/>
      </c>
      <c r="AB152" s="15" t="n"/>
      <c r="AC152" s="22" t="n"/>
      <c r="AD152" s="15" t="n"/>
    </row>
    <row r="153" ht="46" customHeight="1">
      <c r="A153" s="18">
        <f>IF(D153="","","R-"&amp;TEXT(ROW()-6,"000"))</f>
        <v/>
      </c>
      <c r="B153" s="15" t="n"/>
      <c r="C153" s="15" t="n"/>
      <c r="D153" s="15" t="n"/>
      <c r="E153" s="15" t="n"/>
      <c r="F153" s="15" t="n"/>
      <c r="G153" s="15" t="n"/>
      <c r="H153" s="15" t="n"/>
      <c r="I153" s="15" t="n"/>
      <c r="J153" s="15" t="n"/>
      <c r="K153" s="15" t="n"/>
      <c r="L153" s="15" t="n"/>
      <c r="M153" s="15" t="n"/>
      <c r="N153" s="15" t="n"/>
      <c r="O153" s="15" t="n"/>
      <c r="P153" s="15" t="n"/>
      <c r="Q153" s="18">
        <f>IF(D153="","",MAX(K153:P153))</f>
        <v/>
      </c>
      <c r="R153" s="18">
        <f>IF(OR(J153="",Q153=""),"",J153*Q153)</f>
        <v/>
      </c>
      <c r="S153" s="18">
        <f>IF(R153="","",IF(R153&gt;=17,"Critical",IF(R153&gt;=10,"High",IF(R153&gt;=5,"Moderate","Low"))))</f>
        <v/>
      </c>
      <c r="T153" s="15" t="n"/>
      <c r="U153" s="15" t="n"/>
      <c r="V153" s="15" t="n"/>
      <c r="W153" s="15" t="n"/>
      <c r="X153" s="18">
        <f>IF(OR(V153="",W153=""),"",V153*W153)</f>
        <v/>
      </c>
      <c r="Y153" s="18">
        <f>IF(X153="","",IF(X153&gt;=17,"Critical",IF(X153&gt;=10,"High",IF(X153&gt;=5,"Moderate","Low"))))</f>
        <v/>
      </c>
      <c r="Z153" s="15" t="n"/>
      <c r="AA153" s="18">
        <f>IF(D153="","",IF(OR(Z153="Beyond",AND(Z153="Near limit",OR(Y153="Critical",Y153="High"))),"ESCALATE","MONITOR"))</f>
        <v/>
      </c>
      <c r="AB153" s="15" t="n"/>
      <c r="AC153" s="22" t="n"/>
      <c r="AD153" s="15" t="n"/>
    </row>
    <row r="154" ht="46" customHeight="1">
      <c r="A154" s="18">
        <f>IF(D154="","","R-"&amp;TEXT(ROW()-6,"000"))</f>
        <v/>
      </c>
      <c r="B154" s="15" t="n"/>
      <c r="C154" s="15" t="n"/>
      <c r="D154" s="15" t="n"/>
      <c r="E154" s="15" t="n"/>
      <c r="F154" s="15" t="n"/>
      <c r="G154" s="15" t="n"/>
      <c r="H154" s="15" t="n"/>
      <c r="I154" s="15" t="n"/>
      <c r="J154" s="15" t="n"/>
      <c r="K154" s="15" t="n"/>
      <c r="L154" s="15" t="n"/>
      <c r="M154" s="15" t="n"/>
      <c r="N154" s="15" t="n"/>
      <c r="O154" s="15" t="n"/>
      <c r="P154" s="15" t="n"/>
      <c r="Q154" s="18">
        <f>IF(D154="","",MAX(K154:P154))</f>
        <v/>
      </c>
      <c r="R154" s="18">
        <f>IF(OR(J154="",Q154=""),"",J154*Q154)</f>
        <v/>
      </c>
      <c r="S154" s="18">
        <f>IF(R154="","",IF(R154&gt;=17,"Critical",IF(R154&gt;=10,"High",IF(R154&gt;=5,"Moderate","Low"))))</f>
        <v/>
      </c>
      <c r="T154" s="15" t="n"/>
      <c r="U154" s="15" t="n"/>
      <c r="V154" s="15" t="n"/>
      <c r="W154" s="15" t="n"/>
      <c r="X154" s="18">
        <f>IF(OR(V154="",W154=""),"",V154*W154)</f>
        <v/>
      </c>
      <c r="Y154" s="18">
        <f>IF(X154="","",IF(X154&gt;=17,"Critical",IF(X154&gt;=10,"High",IF(X154&gt;=5,"Moderate","Low"))))</f>
        <v/>
      </c>
      <c r="Z154" s="15" t="n"/>
      <c r="AA154" s="18">
        <f>IF(D154="","",IF(OR(Z154="Beyond",AND(Z154="Near limit",OR(Y154="Critical",Y154="High"))),"ESCALATE","MONITOR"))</f>
        <v/>
      </c>
      <c r="AB154" s="15" t="n"/>
      <c r="AC154" s="22" t="n"/>
      <c r="AD154" s="15" t="n"/>
    </row>
    <row r="155" ht="46" customHeight="1">
      <c r="A155" s="18">
        <f>IF(D155="","","R-"&amp;TEXT(ROW()-6,"000"))</f>
        <v/>
      </c>
      <c r="B155" s="15" t="n"/>
      <c r="C155" s="15" t="n"/>
      <c r="D155" s="15" t="n"/>
      <c r="E155" s="15" t="n"/>
      <c r="F155" s="15" t="n"/>
      <c r="G155" s="15" t="n"/>
      <c r="H155" s="15" t="n"/>
      <c r="I155" s="15" t="n"/>
      <c r="J155" s="15" t="n"/>
      <c r="K155" s="15" t="n"/>
      <c r="L155" s="15" t="n"/>
      <c r="M155" s="15" t="n"/>
      <c r="N155" s="15" t="n"/>
      <c r="O155" s="15" t="n"/>
      <c r="P155" s="15" t="n"/>
      <c r="Q155" s="18">
        <f>IF(D155="","",MAX(K155:P155))</f>
        <v/>
      </c>
      <c r="R155" s="18">
        <f>IF(OR(J155="",Q155=""),"",J155*Q155)</f>
        <v/>
      </c>
      <c r="S155" s="18">
        <f>IF(R155="","",IF(R155&gt;=17,"Critical",IF(R155&gt;=10,"High",IF(R155&gt;=5,"Moderate","Low"))))</f>
        <v/>
      </c>
      <c r="T155" s="15" t="n"/>
      <c r="U155" s="15" t="n"/>
      <c r="V155" s="15" t="n"/>
      <c r="W155" s="15" t="n"/>
      <c r="X155" s="18">
        <f>IF(OR(V155="",W155=""),"",V155*W155)</f>
        <v/>
      </c>
      <c r="Y155" s="18">
        <f>IF(X155="","",IF(X155&gt;=17,"Critical",IF(X155&gt;=10,"High",IF(X155&gt;=5,"Moderate","Low"))))</f>
        <v/>
      </c>
      <c r="Z155" s="15" t="n"/>
      <c r="AA155" s="18">
        <f>IF(D155="","",IF(OR(Z155="Beyond",AND(Z155="Near limit",OR(Y155="Critical",Y155="High"))),"ESCALATE","MONITOR"))</f>
        <v/>
      </c>
      <c r="AB155" s="15" t="n"/>
      <c r="AC155" s="22" t="n"/>
      <c r="AD155" s="15" t="n"/>
    </row>
    <row r="156" ht="46" customHeight="1">
      <c r="A156" s="18">
        <f>IF(D156="","","R-"&amp;TEXT(ROW()-6,"000"))</f>
        <v/>
      </c>
      <c r="B156" s="15" t="n"/>
      <c r="C156" s="15" t="n"/>
      <c r="D156" s="15" t="n"/>
      <c r="E156" s="15" t="n"/>
      <c r="F156" s="15" t="n"/>
      <c r="G156" s="15" t="n"/>
      <c r="H156" s="15" t="n"/>
      <c r="I156" s="15" t="n"/>
      <c r="J156" s="15" t="n"/>
      <c r="K156" s="15" t="n"/>
      <c r="L156" s="15" t="n"/>
      <c r="M156" s="15" t="n"/>
      <c r="N156" s="15" t="n"/>
      <c r="O156" s="15" t="n"/>
      <c r="P156" s="15" t="n"/>
      <c r="Q156" s="18">
        <f>IF(D156="","",MAX(K156:P156))</f>
        <v/>
      </c>
      <c r="R156" s="18">
        <f>IF(OR(J156="",Q156=""),"",J156*Q156)</f>
        <v/>
      </c>
      <c r="S156" s="18">
        <f>IF(R156="","",IF(R156&gt;=17,"Critical",IF(R156&gt;=10,"High",IF(R156&gt;=5,"Moderate","Low"))))</f>
        <v/>
      </c>
      <c r="T156" s="15" t="n"/>
      <c r="U156" s="15" t="n"/>
      <c r="V156" s="15" t="n"/>
      <c r="W156" s="15" t="n"/>
      <c r="X156" s="18">
        <f>IF(OR(V156="",W156=""),"",V156*W156)</f>
        <v/>
      </c>
      <c r="Y156" s="18">
        <f>IF(X156="","",IF(X156&gt;=17,"Critical",IF(X156&gt;=10,"High",IF(X156&gt;=5,"Moderate","Low"))))</f>
        <v/>
      </c>
      <c r="Z156" s="15" t="n"/>
      <c r="AA156" s="18">
        <f>IF(D156="","",IF(OR(Z156="Beyond",AND(Z156="Near limit",OR(Y156="Critical",Y156="High"))),"ESCALATE","MONITOR"))</f>
        <v/>
      </c>
      <c r="AB156" s="15" t="n"/>
      <c r="AC156" s="22" t="n"/>
      <c r="AD156" s="15" t="n"/>
    </row>
    <row r="157" ht="46" customHeight="1">
      <c r="A157" s="18">
        <f>IF(D157="","","R-"&amp;TEXT(ROW()-6,"000"))</f>
        <v/>
      </c>
      <c r="B157" s="15" t="n"/>
      <c r="C157" s="15" t="n"/>
      <c r="D157" s="15" t="n"/>
      <c r="E157" s="15" t="n"/>
      <c r="F157" s="15" t="n"/>
      <c r="G157" s="15" t="n"/>
      <c r="H157" s="15" t="n"/>
      <c r="I157" s="15" t="n"/>
      <c r="J157" s="15" t="n"/>
      <c r="K157" s="15" t="n"/>
      <c r="L157" s="15" t="n"/>
      <c r="M157" s="15" t="n"/>
      <c r="N157" s="15" t="n"/>
      <c r="O157" s="15" t="n"/>
      <c r="P157" s="15" t="n"/>
      <c r="Q157" s="18">
        <f>IF(D157="","",MAX(K157:P157))</f>
        <v/>
      </c>
      <c r="R157" s="18">
        <f>IF(OR(J157="",Q157=""),"",J157*Q157)</f>
        <v/>
      </c>
      <c r="S157" s="18">
        <f>IF(R157="","",IF(R157&gt;=17,"Critical",IF(R157&gt;=10,"High",IF(R157&gt;=5,"Moderate","Low"))))</f>
        <v/>
      </c>
      <c r="T157" s="15" t="n"/>
      <c r="U157" s="15" t="n"/>
      <c r="V157" s="15" t="n"/>
      <c r="W157" s="15" t="n"/>
      <c r="X157" s="18">
        <f>IF(OR(V157="",W157=""),"",V157*W157)</f>
        <v/>
      </c>
      <c r="Y157" s="18">
        <f>IF(X157="","",IF(X157&gt;=17,"Critical",IF(X157&gt;=10,"High",IF(X157&gt;=5,"Moderate","Low"))))</f>
        <v/>
      </c>
      <c r="Z157" s="15" t="n"/>
      <c r="AA157" s="18">
        <f>IF(D157="","",IF(OR(Z157="Beyond",AND(Z157="Near limit",OR(Y157="Critical",Y157="High"))),"ESCALATE","MONITOR"))</f>
        <v/>
      </c>
      <c r="AB157" s="15" t="n"/>
      <c r="AC157" s="22" t="n"/>
      <c r="AD157" s="15" t="n"/>
    </row>
    <row r="158" ht="46" customHeight="1">
      <c r="A158" s="18">
        <f>IF(D158="","","R-"&amp;TEXT(ROW()-6,"000"))</f>
        <v/>
      </c>
      <c r="B158" s="15" t="n"/>
      <c r="C158" s="15" t="n"/>
      <c r="D158" s="15" t="n"/>
      <c r="E158" s="15" t="n"/>
      <c r="F158" s="15" t="n"/>
      <c r="G158" s="15" t="n"/>
      <c r="H158" s="15" t="n"/>
      <c r="I158" s="15" t="n"/>
      <c r="J158" s="15" t="n"/>
      <c r="K158" s="15" t="n"/>
      <c r="L158" s="15" t="n"/>
      <c r="M158" s="15" t="n"/>
      <c r="N158" s="15" t="n"/>
      <c r="O158" s="15" t="n"/>
      <c r="P158" s="15" t="n"/>
      <c r="Q158" s="18">
        <f>IF(D158="","",MAX(K158:P158))</f>
        <v/>
      </c>
      <c r="R158" s="18">
        <f>IF(OR(J158="",Q158=""),"",J158*Q158)</f>
        <v/>
      </c>
      <c r="S158" s="18">
        <f>IF(R158="","",IF(R158&gt;=17,"Critical",IF(R158&gt;=10,"High",IF(R158&gt;=5,"Moderate","Low"))))</f>
        <v/>
      </c>
      <c r="T158" s="15" t="n"/>
      <c r="U158" s="15" t="n"/>
      <c r="V158" s="15" t="n"/>
      <c r="W158" s="15" t="n"/>
      <c r="X158" s="18">
        <f>IF(OR(V158="",W158=""),"",V158*W158)</f>
        <v/>
      </c>
      <c r="Y158" s="18">
        <f>IF(X158="","",IF(X158&gt;=17,"Critical",IF(X158&gt;=10,"High",IF(X158&gt;=5,"Moderate","Low"))))</f>
        <v/>
      </c>
      <c r="Z158" s="15" t="n"/>
      <c r="AA158" s="18">
        <f>IF(D158="","",IF(OR(Z158="Beyond",AND(Z158="Near limit",OR(Y158="Critical",Y158="High"))),"ESCALATE","MONITOR"))</f>
        <v/>
      </c>
      <c r="AB158" s="15" t="n"/>
      <c r="AC158" s="22" t="n"/>
      <c r="AD158" s="15" t="n"/>
    </row>
    <row r="159" ht="46" customHeight="1">
      <c r="A159" s="18">
        <f>IF(D159="","","R-"&amp;TEXT(ROW()-6,"000"))</f>
        <v/>
      </c>
      <c r="B159" s="15" t="n"/>
      <c r="C159" s="15" t="n"/>
      <c r="D159" s="15" t="n"/>
      <c r="E159" s="15" t="n"/>
      <c r="F159" s="15" t="n"/>
      <c r="G159" s="15" t="n"/>
      <c r="H159" s="15" t="n"/>
      <c r="I159" s="15" t="n"/>
      <c r="J159" s="15" t="n"/>
      <c r="K159" s="15" t="n"/>
      <c r="L159" s="15" t="n"/>
      <c r="M159" s="15" t="n"/>
      <c r="N159" s="15" t="n"/>
      <c r="O159" s="15" t="n"/>
      <c r="P159" s="15" t="n"/>
      <c r="Q159" s="18">
        <f>IF(D159="","",MAX(K159:P159))</f>
        <v/>
      </c>
      <c r="R159" s="18">
        <f>IF(OR(J159="",Q159=""),"",J159*Q159)</f>
        <v/>
      </c>
      <c r="S159" s="18">
        <f>IF(R159="","",IF(R159&gt;=17,"Critical",IF(R159&gt;=10,"High",IF(R159&gt;=5,"Moderate","Low"))))</f>
        <v/>
      </c>
      <c r="T159" s="15" t="n"/>
      <c r="U159" s="15" t="n"/>
      <c r="V159" s="15" t="n"/>
      <c r="W159" s="15" t="n"/>
      <c r="X159" s="18">
        <f>IF(OR(V159="",W159=""),"",V159*W159)</f>
        <v/>
      </c>
      <c r="Y159" s="18">
        <f>IF(X159="","",IF(X159&gt;=17,"Critical",IF(X159&gt;=10,"High",IF(X159&gt;=5,"Moderate","Low"))))</f>
        <v/>
      </c>
      <c r="Z159" s="15" t="n"/>
      <c r="AA159" s="18">
        <f>IF(D159="","",IF(OR(Z159="Beyond",AND(Z159="Near limit",OR(Y159="Critical",Y159="High"))),"ESCALATE","MONITOR"))</f>
        <v/>
      </c>
      <c r="AB159" s="15" t="n"/>
      <c r="AC159" s="22" t="n"/>
      <c r="AD159" s="15" t="n"/>
    </row>
    <row r="160" ht="46" customHeight="1">
      <c r="A160" s="18">
        <f>IF(D160="","","R-"&amp;TEXT(ROW()-6,"000"))</f>
        <v/>
      </c>
      <c r="B160" s="15" t="n"/>
      <c r="C160" s="15" t="n"/>
      <c r="D160" s="15" t="n"/>
      <c r="E160" s="15" t="n"/>
      <c r="F160" s="15" t="n"/>
      <c r="G160" s="15" t="n"/>
      <c r="H160" s="15" t="n"/>
      <c r="I160" s="15" t="n"/>
      <c r="J160" s="15" t="n"/>
      <c r="K160" s="15" t="n"/>
      <c r="L160" s="15" t="n"/>
      <c r="M160" s="15" t="n"/>
      <c r="N160" s="15" t="n"/>
      <c r="O160" s="15" t="n"/>
      <c r="P160" s="15" t="n"/>
      <c r="Q160" s="18">
        <f>IF(D160="","",MAX(K160:P160))</f>
        <v/>
      </c>
      <c r="R160" s="18">
        <f>IF(OR(J160="",Q160=""),"",J160*Q160)</f>
        <v/>
      </c>
      <c r="S160" s="18">
        <f>IF(R160="","",IF(R160&gt;=17,"Critical",IF(R160&gt;=10,"High",IF(R160&gt;=5,"Moderate","Low"))))</f>
        <v/>
      </c>
      <c r="T160" s="15" t="n"/>
      <c r="U160" s="15" t="n"/>
      <c r="V160" s="15" t="n"/>
      <c r="W160" s="15" t="n"/>
      <c r="X160" s="18">
        <f>IF(OR(V160="",W160=""),"",V160*W160)</f>
        <v/>
      </c>
      <c r="Y160" s="18">
        <f>IF(X160="","",IF(X160&gt;=17,"Critical",IF(X160&gt;=10,"High",IF(X160&gt;=5,"Moderate","Low"))))</f>
        <v/>
      </c>
      <c r="Z160" s="15" t="n"/>
      <c r="AA160" s="18">
        <f>IF(D160="","",IF(OR(Z160="Beyond",AND(Z160="Near limit",OR(Y160="Critical",Y160="High"))),"ESCALATE","MONITOR"))</f>
        <v/>
      </c>
      <c r="AB160" s="15" t="n"/>
      <c r="AC160" s="22" t="n"/>
      <c r="AD160" s="15" t="n"/>
    </row>
    <row r="161" ht="46" customHeight="1">
      <c r="A161" s="18">
        <f>IF(D161="","","R-"&amp;TEXT(ROW()-6,"000"))</f>
        <v/>
      </c>
      <c r="B161" s="15" t="n"/>
      <c r="C161" s="15" t="n"/>
      <c r="D161" s="15" t="n"/>
      <c r="E161" s="15" t="n"/>
      <c r="F161" s="15" t="n"/>
      <c r="G161" s="15" t="n"/>
      <c r="H161" s="15" t="n"/>
      <c r="I161" s="15" t="n"/>
      <c r="J161" s="15" t="n"/>
      <c r="K161" s="15" t="n"/>
      <c r="L161" s="15" t="n"/>
      <c r="M161" s="15" t="n"/>
      <c r="N161" s="15" t="n"/>
      <c r="O161" s="15" t="n"/>
      <c r="P161" s="15" t="n"/>
      <c r="Q161" s="18">
        <f>IF(D161="","",MAX(K161:P161))</f>
        <v/>
      </c>
      <c r="R161" s="18">
        <f>IF(OR(J161="",Q161=""),"",J161*Q161)</f>
        <v/>
      </c>
      <c r="S161" s="18">
        <f>IF(R161="","",IF(R161&gt;=17,"Critical",IF(R161&gt;=10,"High",IF(R161&gt;=5,"Moderate","Low"))))</f>
        <v/>
      </c>
      <c r="T161" s="15" t="n"/>
      <c r="U161" s="15" t="n"/>
      <c r="V161" s="15" t="n"/>
      <c r="W161" s="15" t="n"/>
      <c r="X161" s="18">
        <f>IF(OR(V161="",W161=""),"",V161*W161)</f>
        <v/>
      </c>
      <c r="Y161" s="18">
        <f>IF(X161="","",IF(X161&gt;=17,"Critical",IF(X161&gt;=10,"High",IF(X161&gt;=5,"Moderate","Low"))))</f>
        <v/>
      </c>
      <c r="Z161" s="15" t="n"/>
      <c r="AA161" s="18">
        <f>IF(D161="","",IF(OR(Z161="Beyond",AND(Z161="Near limit",OR(Y161="Critical",Y161="High"))),"ESCALATE","MONITOR"))</f>
        <v/>
      </c>
      <c r="AB161" s="15" t="n"/>
      <c r="AC161" s="22" t="n"/>
      <c r="AD161" s="15" t="n"/>
    </row>
    <row r="162" ht="46" customHeight="1">
      <c r="A162" s="18">
        <f>IF(D162="","","R-"&amp;TEXT(ROW()-6,"000"))</f>
        <v/>
      </c>
      <c r="B162" s="15" t="n"/>
      <c r="C162" s="15" t="n"/>
      <c r="D162" s="15" t="n"/>
      <c r="E162" s="15" t="n"/>
      <c r="F162" s="15" t="n"/>
      <c r="G162" s="15" t="n"/>
      <c r="H162" s="15" t="n"/>
      <c r="I162" s="15" t="n"/>
      <c r="J162" s="15" t="n"/>
      <c r="K162" s="15" t="n"/>
      <c r="L162" s="15" t="n"/>
      <c r="M162" s="15" t="n"/>
      <c r="N162" s="15" t="n"/>
      <c r="O162" s="15" t="n"/>
      <c r="P162" s="15" t="n"/>
      <c r="Q162" s="18">
        <f>IF(D162="","",MAX(K162:P162))</f>
        <v/>
      </c>
      <c r="R162" s="18">
        <f>IF(OR(J162="",Q162=""),"",J162*Q162)</f>
        <v/>
      </c>
      <c r="S162" s="18">
        <f>IF(R162="","",IF(R162&gt;=17,"Critical",IF(R162&gt;=10,"High",IF(R162&gt;=5,"Moderate","Low"))))</f>
        <v/>
      </c>
      <c r="T162" s="15" t="n"/>
      <c r="U162" s="15" t="n"/>
      <c r="V162" s="15" t="n"/>
      <c r="W162" s="15" t="n"/>
      <c r="X162" s="18">
        <f>IF(OR(V162="",W162=""),"",V162*W162)</f>
        <v/>
      </c>
      <c r="Y162" s="18">
        <f>IF(X162="","",IF(X162&gt;=17,"Critical",IF(X162&gt;=10,"High",IF(X162&gt;=5,"Moderate","Low"))))</f>
        <v/>
      </c>
      <c r="Z162" s="15" t="n"/>
      <c r="AA162" s="18">
        <f>IF(D162="","",IF(OR(Z162="Beyond",AND(Z162="Near limit",OR(Y162="Critical",Y162="High"))),"ESCALATE","MONITOR"))</f>
        <v/>
      </c>
      <c r="AB162" s="15" t="n"/>
      <c r="AC162" s="22" t="n"/>
      <c r="AD162" s="15" t="n"/>
    </row>
    <row r="163" ht="46" customHeight="1">
      <c r="A163" s="18">
        <f>IF(D163="","","R-"&amp;TEXT(ROW()-6,"000"))</f>
        <v/>
      </c>
      <c r="B163" s="15" t="n"/>
      <c r="C163" s="15" t="n"/>
      <c r="D163" s="15" t="n"/>
      <c r="E163" s="15" t="n"/>
      <c r="F163" s="15" t="n"/>
      <c r="G163" s="15" t="n"/>
      <c r="H163" s="15" t="n"/>
      <c r="I163" s="15" t="n"/>
      <c r="J163" s="15" t="n"/>
      <c r="K163" s="15" t="n"/>
      <c r="L163" s="15" t="n"/>
      <c r="M163" s="15" t="n"/>
      <c r="N163" s="15" t="n"/>
      <c r="O163" s="15" t="n"/>
      <c r="P163" s="15" t="n"/>
      <c r="Q163" s="18">
        <f>IF(D163="","",MAX(K163:P163))</f>
        <v/>
      </c>
      <c r="R163" s="18">
        <f>IF(OR(J163="",Q163=""),"",J163*Q163)</f>
        <v/>
      </c>
      <c r="S163" s="18">
        <f>IF(R163="","",IF(R163&gt;=17,"Critical",IF(R163&gt;=10,"High",IF(R163&gt;=5,"Moderate","Low"))))</f>
        <v/>
      </c>
      <c r="T163" s="15" t="n"/>
      <c r="U163" s="15" t="n"/>
      <c r="V163" s="15" t="n"/>
      <c r="W163" s="15" t="n"/>
      <c r="X163" s="18">
        <f>IF(OR(V163="",W163=""),"",V163*W163)</f>
        <v/>
      </c>
      <c r="Y163" s="18">
        <f>IF(X163="","",IF(X163&gt;=17,"Critical",IF(X163&gt;=10,"High",IF(X163&gt;=5,"Moderate","Low"))))</f>
        <v/>
      </c>
      <c r="Z163" s="15" t="n"/>
      <c r="AA163" s="18">
        <f>IF(D163="","",IF(OR(Z163="Beyond",AND(Z163="Near limit",OR(Y163="Critical",Y163="High"))),"ESCALATE","MONITOR"))</f>
        <v/>
      </c>
      <c r="AB163" s="15" t="n"/>
      <c r="AC163" s="22" t="n"/>
      <c r="AD163" s="15" t="n"/>
    </row>
    <row r="164" ht="46" customHeight="1">
      <c r="A164" s="18">
        <f>IF(D164="","","R-"&amp;TEXT(ROW()-6,"000"))</f>
        <v/>
      </c>
      <c r="B164" s="15" t="n"/>
      <c r="C164" s="15" t="n"/>
      <c r="D164" s="15" t="n"/>
      <c r="E164" s="15" t="n"/>
      <c r="F164" s="15" t="n"/>
      <c r="G164" s="15" t="n"/>
      <c r="H164" s="15" t="n"/>
      <c r="I164" s="15" t="n"/>
      <c r="J164" s="15" t="n"/>
      <c r="K164" s="15" t="n"/>
      <c r="L164" s="15" t="n"/>
      <c r="M164" s="15" t="n"/>
      <c r="N164" s="15" t="n"/>
      <c r="O164" s="15" t="n"/>
      <c r="P164" s="15" t="n"/>
      <c r="Q164" s="18">
        <f>IF(D164="","",MAX(K164:P164))</f>
        <v/>
      </c>
      <c r="R164" s="18">
        <f>IF(OR(J164="",Q164=""),"",J164*Q164)</f>
        <v/>
      </c>
      <c r="S164" s="18">
        <f>IF(R164="","",IF(R164&gt;=17,"Critical",IF(R164&gt;=10,"High",IF(R164&gt;=5,"Moderate","Low"))))</f>
        <v/>
      </c>
      <c r="T164" s="15" t="n"/>
      <c r="U164" s="15" t="n"/>
      <c r="V164" s="15" t="n"/>
      <c r="W164" s="15" t="n"/>
      <c r="X164" s="18">
        <f>IF(OR(V164="",W164=""),"",V164*W164)</f>
        <v/>
      </c>
      <c r="Y164" s="18">
        <f>IF(X164="","",IF(X164&gt;=17,"Critical",IF(X164&gt;=10,"High",IF(X164&gt;=5,"Moderate","Low"))))</f>
        <v/>
      </c>
      <c r="Z164" s="15" t="n"/>
      <c r="AA164" s="18">
        <f>IF(D164="","",IF(OR(Z164="Beyond",AND(Z164="Near limit",OR(Y164="Critical",Y164="High"))),"ESCALATE","MONITOR"))</f>
        <v/>
      </c>
      <c r="AB164" s="15" t="n"/>
      <c r="AC164" s="22" t="n"/>
      <c r="AD164" s="15" t="n"/>
    </row>
    <row r="165" ht="46" customHeight="1">
      <c r="A165" s="18">
        <f>IF(D165="","","R-"&amp;TEXT(ROW()-6,"000"))</f>
        <v/>
      </c>
      <c r="B165" s="15" t="n"/>
      <c r="C165" s="15" t="n"/>
      <c r="D165" s="15" t="n"/>
      <c r="E165" s="15" t="n"/>
      <c r="F165" s="15" t="n"/>
      <c r="G165" s="15" t="n"/>
      <c r="H165" s="15" t="n"/>
      <c r="I165" s="15" t="n"/>
      <c r="J165" s="15" t="n"/>
      <c r="K165" s="15" t="n"/>
      <c r="L165" s="15" t="n"/>
      <c r="M165" s="15" t="n"/>
      <c r="N165" s="15" t="n"/>
      <c r="O165" s="15" t="n"/>
      <c r="P165" s="15" t="n"/>
      <c r="Q165" s="18">
        <f>IF(D165="","",MAX(K165:P165))</f>
        <v/>
      </c>
      <c r="R165" s="18">
        <f>IF(OR(J165="",Q165=""),"",J165*Q165)</f>
        <v/>
      </c>
      <c r="S165" s="18">
        <f>IF(R165="","",IF(R165&gt;=17,"Critical",IF(R165&gt;=10,"High",IF(R165&gt;=5,"Moderate","Low"))))</f>
        <v/>
      </c>
      <c r="T165" s="15" t="n"/>
      <c r="U165" s="15" t="n"/>
      <c r="V165" s="15" t="n"/>
      <c r="W165" s="15" t="n"/>
      <c r="X165" s="18">
        <f>IF(OR(V165="",W165=""),"",V165*W165)</f>
        <v/>
      </c>
      <c r="Y165" s="18">
        <f>IF(X165="","",IF(X165&gt;=17,"Critical",IF(X165&gt;=10,"High",IF(X165&gt;=5,"Moderate","Low"))))</f>
        <v/>
      </c>
      <c r="Z165" s="15" t="n"/>
      <c r="AA165" s="18">
        <f>IF(D165="","",IF(OR(Z165="Beyond",AND(Z165="Near limit",OR(Y165="Critical",Y165="High"))),"ESCALATE","MONITOR"))</f>
        <v/>
      </c>
      <c r="AB165" s="15" t="n"/>
      <c r="AC165" s="22" t="n"/>
      <c r="AD165" s="15" t="n"/>
    </row>
    <row r="166" ht="46" customHeight="1">
      <c r="A166" s="18">
        <f>IF(D166="","","R-"&amp;TEXT(ROW()-6,"000"))</f>
        <v/>
      </c>
      <c r="B166" s="15" t="n"/>
      <c r="C166" s="15" t="n"/>
      <c r="D166" s="15" t="n"/>
      <c r="E166" s="15" t="n"/>
      <c r="F166" s="15" t="n"/>
      <c r="G166" s="15" t="n"/>
      <c r="H166" s="15" t="n"/>
      <c r="I166" s="15" t="n"/>
      <c r="J166" s="15" t="n"/>
      <c r="K166" s="15" t="n"/>
      <c r="L166" s="15" t="n"/>
      <c r="M166" s="15" t="n"/>
      <c r="N166" s="15" t="n"/>
      <c r="O166" s="15" t="n"/>
      <c r="P166" s="15" t="n"/>
      <c r="Q166" s="18">
        <f>IF(D166="","",MAX(K166:P166))</f>
        <v/>
      </c>
      <c r="R166" s="18">
        <f>IF(OR(J166="",Q166=""),"",J166*Q166)</f>
        <v/>
      </c>
      <c r="S166" s="18">
        <f>IF(R166="","",IF(R166&gt;=17,"Critical",IF(R166&gt;=10,"High",IF(R166&gt;=5,"Moderate","Low"))))</f>
        <v/>
      </c>
      <c r="T166" s="15" t="n"/>
      <c r="U166" s="15" t="n"/>
      <c r="V166" s="15" t="n"/>
      <c r="W166" s="15" t="n"/>
      <c r="X166" s="18">
        <f>IF(OR(V166="",W166=""),"",V166*W166)</f>
        <v/>
      </c>
      <c r="Y166" s="18">
        <f>IF(X166="","",IF(X166&gt;=17,"Critical",IF(X166&gt;=10,"High",IF(X166&gt;=5,"Moderate","Low"))))</f>
        <v/>
      </c>
      <c r="Z166" s="15" t="n"/>
      <c r="AA166" s="18">
        <f>IF(D166="","",IF(OR(Z166="Beyond",AND(Z166="Near limit",OR(Y166="Critical",Y166="High"))),"ESCALATE","MONITOR"))</f>
        <v/>
      </c>
      <c r="AB166" s="15" t="n"/>
      <c r="AC166" s="22" t="n"/>
      <c r="AD166" s="15" t="n"/>
    </row>
    <row r="167" ht="46" customHeight="1">
      <c r="A167" s="18">
        <f>IF(D167="","","R-"&amp;TEXT(ROW()-6,"000"))</f>
        <v/>
      </c>
      <c r="B167" s="15" t="n"/>
      <c r="C167" s="15" t="n"/>
      <c r="D167" s="15" t="n"/>
      <c r="E167" s="15" t="n"/>
      <c r="F167" s="15" t="n"/>
      <c r="G167" s="15" t="n"/>
      <c r="H167" s="15" t="n"/>
      <c r="I167" s="15" t="n"/>
      <c r="J167" s="15" t="n"/>
      <c r="K167" s="15" t="n"/>
      <c r="L167" s="15" t="n"/>
      <c r="M167" s="15" t="n"/>
      <c r="N167" s="15" t="n"/>
      <c r="O167" s="15" t="n"/>
      <c r="P167" s="15" t="n"/>
      <c r="Q167" s="18">
        <f>IF(D167="","",MAX(K167:P167))</f>
        <v/>
      </c>
      <c r="R167" s="18">
        <f>IF(OR(J167="",Q167=""),"",J167*Q167)</f>
        <v/>
      </c>
      <c r="S167" s="18">
        <f>IF(R167="","",IF(R167&gt;=17,"Critical",IF(R167&gt;=10,"High",IF(R167&gt;=5,"Moderate","Low"))))</f>
        <v/>
      </c>
      <c r="T167" s="15" t="n"/>
      <c r="U167" s="15" t="n"/>
      <c r="V167" s="15" t="n"/>
      <c r="W167" s="15" t="n"/>
      <c r="X167" s="18">
        <f>IF(OR(V167="",W167=""),"",V167*W167)</f>
        <v/>
      </c>
      <c r="Y167" s="18">
        <f>IF(X167="","",IF(X167&gt;=17,"Critical",IF(X167&gt;=10,"High",IF(X167&gt;=5,"Moderate","Low"))))</f>
        <v/>
      </c>
      <c r="Z167" s="15" t="n"/>
      <c r="AA167" s="18">
        <f>IF(D167="","",IF(OR(Z167="Beyond",AND(Z167="Near limit",OR(Y167="Critical",Y167="High"))),"ESCALATE","MONITOR"))</f>
        <v/>
      </c>
      <c r="AB167" s="15" t="n"/>
      <c r="AC167" s="22" t="n"/>
      <c r="AD167" s="15" t="n"/>
    </row>
    <row r="168" ht="46" customHeight="1">
      <c r="A168" s="18">
        <f>IF(D168="","","R-"&amp;TEXT(ROW()-6,"000"))</f>
        <v/>
      </c>
      <c r="B168" s="15" t="n"/>
      <c r="C168" s="15" t="n"/>
      <c r="D168" s="15" t="n"/>
      <c r="E168" s="15" t="n"/>
      <c r="F168" s="15" t="n"/>
      <c r="G168" s="15" t="n"/>
      <c r="H168" s="15" t="n"/>
      <c r="I168" s="15" t="n"/>
      <c r="J168" s="15" t="n"/>
      <c r="K168" s="15" t="n"/>
      <c r="L168" s="15" t="n"/>
      <c r="M168" s="15" t="n"/>
      <c r="N168" s="15" t="n"/>
      <c r="O168" s="15" t="n"/>
      <c r="P168" s="15" t="n"/>
      <c r="Q168" s="18">
        <f>IF(D168="","",MAX(K168:P168))</f>
        <v/>
      </c>
      <c r="R168" s="18">
        <f>IF(OR(J168="",Q168=""),"",J168*Q168)</f>
        <v/>
      </c>
      <c r="S168" s="18">
        <f>IF(R168="","",IF(R168&gt;=17,"Critical",IF(R168&gt;=10,"High",IF(R168&gt;=5,"Moderate","Low"))))</f>
        <v/>
      </c>
      <c r="T168" s="15" t="n"/>
      <c r="U168" s="15" t="n"/>
      <c r="V168" s="15" t="n"/>
      <c r="W168" s="15" t="n"/>
      <c r="X168" s="18">
        <f>IF(OR(V168="",W168=""),"",V168*W168)</f>
        <v/>
      </c>
      <c r="Y168" s="18">
        <f>IF(X168="","",IF(X168&gt;=17,"Critical",IF(X168&gt;=10,"High",IF(X168&gt;=5,"Moderate","Low"))))</f>
        <v/>
      </c>
      <c r="Z168" s="15" t="n"/>
      <c r="AA168" s="18">
        <f>IF(D168="","",IF(OR(Z168="Beyond",AND(Z168="Near limit",OR(Y168="Critical",Y168="High"))),"ESCALATE","MONITOR"))</f>
        <v/>
      </c>
      <c r="AB168" s="15" t="n"/>
      <c r="AC168" s="22" t="n"/>
      <c r="AD168" s="15" t="n"/>
    </row>
    <row r="169" ht="46" customHeight="1">
      <c r="A169" s="18">
        <f>IF(D169="","","R-"&amp;TEXT(ROW()-6,"000"))</f>
        <v/>
      </c>
      <c r="B169" s="15" t="n"/>
      <c r="C169" s="15" t="n"/>
      <c r="D169" s="15" t="n"/>
      <c r="E169" s="15" t="n"/>
      <c r="F169" s="15" t="n"/>
      <c r="G169" s="15" t="n"/>
      <c r="H169" s="15" t="n"/>
      <c r="I169" s="15" t="n"/>
      <c r="J169" s="15" t="n"/>
      <c r="K169" s="15" t="n"/>
      <c r="L169" s="15" t="n"/>
      <c r="M169" s="15" t="n"/>
      <c r="N169" s="15" t="n"/>
      <c r="O169" s="15" t="n"/>
      <c r="P169" s="15" t="n"/>
      <c r="Q169" s="18">
        <f>IF(D169="","",MAX(K169:P169))</f>
        <v/>
      </c>
      <c r="R169" s="18">
        <f>IF(OR(J169="",Q169=""),"",J169*Q169)</f>
        <v/>
      </c>
      <c r="S169" s="18">
        <f>IF(R169="","",IF(R169&gt;=17,"Critical",IF(R169&gt;=10,"High",IF(R169&gt;=5,"Moderate","Low"))))</f>
        <v/>
      </c>
      <c r="T169" s="15" t="n"/>
      <c r="U169" s="15" t="n"/>
      <c r="V169" s="15" t="n"/>
      <c r="W169" s="15" t="n"/>
      <c r="X169" s="18">
        <f>IF(OR(V169="",W169=""),"",V169*W169)</f>
        <v/>
      </c>
      <c r="Y169" s="18">
        <f>IF(X169="","",IF(X169&gt;=17,"Critical",IF(X169&gt;=10,"High",IF(X169&gt;=5,"Moderate","Low"))))</f>
        <v/>
      </c>
      <c r="Z169" s="15" t="n"/>
      <c r="AA169" s="18">
        <f>IF(D169="","",IF(OR(Z169="Beyond",AND(Z169="Near limit",OR(Y169="Critical",Y169="High"))),"ESCALATE","MONITOR"))</f>
        <v/>
      </c>
      <c r="AB169" s="15" t="n"/>
      <c r="AC169" s="22" t="n"/>
      <c r="AD169" s="15" t="n"/>
    </row>
    <row r="170" ht="46" customHeight="1">
      <c r="A170" s="18">
        <f>IF(D170="","","R-"&amp;TEXT(ROW()-6,"000"))</f>
        <v/>
      </c>
      <c r="B170" s="15" t="n"/>
      <c r="C170" s="15" t="n"/>
      <c r="D170" s="15" t="n"/>
      <c r="E170" s="15" t="n"/>
      <c r="F170" s="15" t="n"/>
      <c r="G170" s="15" t="n"/>
      <c r="H170" s="15" t="n"/>
      <c r="I170" s="15" t="n"/>
      <c r="J170" s="15" t="n"/>
      <c r="K170" s="15" t="n"/>
      <c r="L170" s="15" t="n"/>
      <c r="M170" s="15" t="n"/>
      <c r="N170" s="15" t="n"/>
      <c r="O170" s="15" t="n"/>
      <c r="P170" s="15" t="n"/>
      <c r="Q170" s="18">
        <f>IF(D170="","",MAX(K170:P170))</f>
        <v/>
      </c>
      <c r="R170" s="18">
        <f>IF(OR(J170="",Q170=""),"",J170*Q170)</f>
        <v/>
      </c>
      <c r="S170" s="18">
        <f>IF(R170="","",IF(R170&gt;=17,"Critical",IF(R170&gt;=10,"High",IF(R170&gt;=5,"Moderate","Low"))))</f>
        <v/>
      </c>
      <c r="T170" s="15" t="n"/>
      <c r="U170" s="15" t="n"/>
      <c r="V170" s="15" t="n"/>
      <c r="W170" s="15" t="n"/>
      <c r="X170" s="18">
        <f>IF(OR(V170="",W170=""),"",V170*W170)</f>
        <v/>
      </c>
      <c r="Y170" s="18">
        <f>IF(X170="","",IF(X170&gt;=17,"Critical",IF(X170&gt;=10,"High",IF(X170&gt;=5,"Moderate","Low"))))</f>
        <v/>
      </c>
      <c r="Z170" s="15" t="n"/>
      <c r="AA170" s="18">
        <f>IF(D170="","",IF(OR(Z170="Beyond",AND(Z170="Near limit",OR(Y170="Critical",Y170="High"))),"ESCALATE","MONITOR"))</f>
        <v/>
      </c>
      <c r="AB170" s="15" t="n"/>
      <c r="AC170" s="22" t="n"/>
      <c r="AD170" s="15" t="n"/>
    </row>
    <row r="171" ht="46" customHeight="1">
      <c r="A171" s="18">
        <f>IF(D171="","","R-"&amp;TEXT(ROW()-6,"000"))</f>
        <v/>
      </c>
      <c r="B171" s="15" t="n"/>
      <c r="C171" s="15" t="n"/>
      <c r="D171" s="15" t="n"/>
      <c r="E171" s="15" t="n"/>
      <c r="F171" s="15" t="n"/>
      <c r="G171" s="15" t="n"/>
      <c r="H171" s="15" t="n"/>
      <c r="I171" s="15" t="n"/>
      <c r="J171" s="15" t="n"/>
      <c r="K171" s="15" t="n"/>
      <c r="L171" s="15" t="n"/>
      <c r="M171" s="15" t="n"/>
      <c r="N171" s="15" t="n"/>
      <c r="O171" s="15" t="n"/>
      <c r="P171" s="15" t="n"/>
      <c r="Q171" s="18">
        <f>IF(D171="","",MAX(K171:P171))</f>
        <v/>
      </c>
      <c r="R171" s="18">
        <f>IF(OR(J171="",Q171=""),"",J171*Q171)</f>
        <v/>
      </c>
      <c r="S171" s="18">
        <f>IF(R171="","",IF(R171&gt;=17,"Critical",IF(R171&gt;=10,"High",IF(R171&gt;=5,"Moderate","Low"))))</f>
        <v/>
      </c>
      <c r="T171" s="15" t="n"/>
      <c r="U171" s="15" t="n"/>
      <c r="V171" s="15" t="n"/>
      <c r="W171" s="15" t="n"/>
      <c r="X171" s="18">
        <f>IF(OR(V171="",W171=""),"",V171*W171)</f>
        <v/>
      </c>
      <c r="Y171" s="18">
        <f>IF(X171="","",IF(X171&gt;=17,"Critical",IF(X171&gt;=10,"High",IF(X171&gt;=5,"Moderate","Low"))))</f>
        <v/>
      </c>
      <c r="Z171" s="15" t="n"/>
      <c r="AA171" s="18">
        <f>IF(D171="","",IF(OR(Z171="Beyond",AND(Z171="Near limit",OR(Y171="Critical",Y171="High"))),"ESCALATE","MONITOR"))</f>
        <v/>
      </c>
      <c r="AB171" s="15" t="n"/>
      <c r="AC171" s="22" t="n"/>
      <c r="AD171" s="15" t="n"/>
    </row>
    <row r="172" ht="46" customHeight="1">
      <c r="A172" s="18">
        <f>IF(D172="","","R-"&amp;TEXT(ROW()-6,"000"))</f>
        <v/>
      </c>
      <c r="B172" s="15" t="n"/>
      <c r="C172" s="15" t="n"/>
      <c r="D172" s="15" t="n"/>
      <c r="E172" s="15" t="n"/>
      <c r="F172" s="15" t="n"/>
      <c r="G172" s="15" t="n"/>
      <c r="H172" s="15" t="n"/>
      <c r="I172" s="15" t="n"/>
      <c r="J172" s="15" t="n"/>
      <c r="K172" s="15" t="n"/>
      <c r="L172" s="15" t="n"/>
      <c r="M172" s="15" t="n"/>
      <c r="N172" s="15" t="n"/>
      <c r="O172" s="15" t="n"/>
      <c r="P172" s="15" t="n"/>
      <c r="Q172" s="18">
        <f>IF(D172="","",MAX(K172:P172))</f>
        <v/>
      </c>
      <c r="R172" s="18">
        <f>IF(OR(J172="",Q172=""),"",J172*Q172)</f>
        <v/>
      </c>
      <c r="S172" s="18">
        <f>IF(R172="","",IF(R172&gt;=17,"Critical",IF(R172&gt;=10,"High",IF(R172&gt;=5,"Moderate","Low"))))</f>
        <v/>
      </c>
      <c r="T172" s="15" t="n"/>
      <c r="U172" s="15" t="n"/>
      <c r="V172" s="15" t="n"/>
      <c r="W172" s="15" t="n"/>
      <c r="X172" s="18">
        <f>IF(OR(V172="",W172=""),"",V172*W172)</f>
        <v/>
      </c>
      <c r="Y172" s="18">
        <f>IF(X172="","",IF(X172&gt;=17,"Critical",IF(X172&gt;=10,"High",IF(X172&gt;=5,"Moderate","Low"))))</f>
        <v/>
      </c>
      <c r="Z172" s="15" t="n"/>
      <c r="AA172" s="18">
        <f>IF(D172="","",IF(OR(Z172="Beyond",AND(Z172="Near limit",OR(Y172="Critical",Y172="High"))),"ESCALATE","MONITOR"))</f>
        <v/>
      </c>
      <c r="AB172" s="15" t="n"/>
      <c r="AC172" s="22" t="n"/>
      <c r="AD172" s="15" t="n"/>
    </row>
    <row r="173" ht="46" customHeight="1">
      <c r="A173" s="18">
        <f>IF(D173="","","R-"&amp;TEXT(ROW()-6,"000"))</f>
        <v/>
      </c>
      <c r="B173" s="15" t="n"/>
      <c r="C173" s="15" t="n"/>
      <c r="D173" s="15" t="n"/>
      <c r="E173" s="15" t="n"/>
      <c r="F173" s="15" t="n"/>
      <c r="G173" s="15" t="n"/>
      <c r="H173" s="15" t="n"/>
      <c r="I173" s="15" t="n"/>
      <c r="J173" s="15" t="n"/>
      <c r="K173" s="15" t="n"/>
      <c r="L173" s="15" t="n"/>
      <c r="M173" s="15" t="n"/>
      <c r="N173" s="15" t="n"/>
      <c r="O173" s="15" t="n"/>
      <c r="P173" s="15" t="n"/>
      <c r="Q173" s="18">
        <f>IF(D173="","",MAX(K173:P173))</f>
        <v/>
      </c>
      <c r="R173" s="18">
        <f>IF(OR(J173="",Q173=""),"",J173*Q173)</f>
        <v/>
      </c>
      <c r="S173" s="18">
        <f>IF(R173="","",IF(R173&gt;=17,"Critical",IF(R173&gt;=10,"High",IF(R173&gt;=5,"Moderate","Low"))))</f>
        <v/>
      </c>
      <c r="T173" s="15" t="n"/>
      <c r="U173" s="15" t="n"/>
      <c r="V173" s="15" t="n"/>
      <c r="W173" s="15" t="n"/>
      <c r="X173" s="18">
        <f>IF(OR(V173="",W173=""),"",V173*W173)</f>
        <v/>
      </c>
      <c r="Y173" s="18">
        <f>IF(X173="","",IF(X173&gt;=17,"Critical",IF(X173&gt;=10,"High",IF(X173&gt;=5,"Moderate","Low"))))</f>
        <v/>
      </c>
      <c r="Z173" s="15" t="n"/>
      <c r="AA173" s="18">
        <f>IF(D173="","",IF(OR(Z173="Beyond",AND(Z173="Near limit",OR(Y173="Critical",Y173="High"))),"ESCALATE","MONITOR"))</f>
        <v/>
      </c>
      <c r="AB173" s="15" t="n"/>
      <c r="AC173" s="22" t="n"/>
      <c r="AD173" s="15" t="n"/>
    </row>
    <row r="174" ht="46" customHeight="1">
      <c r="A174" s="18">
        <f>IF(D174="","","R-"&amp;TEXT(ROW()-6,"000"))</f>
        <v/>
      </c>
      <c r="B174" s="15" t="n"/>
      <c r="C174" s="15" t="n"/>
      <c r="D174" s="15" t="n"/>
      <c r="E174" s="15" t="n"/>
      <c r="F174" s="15" t="n"/>
      <c r="G174" s="15" t="n"/>
      <c r="H174" s="15" t="n"/>
      <c r="I174" s="15" t="n"/>
      <c r="J174" s="15" t="n"/>
      <c r="K174" s="15" t="n"/>
      <c r="L174" s="15" t="n"/>
      <c r="M174" s="15" t="n"/>
      <c r="N174" s="15" t="n"/>
      <c r="O174" s="15" t="n"/>
      <c r="P174" s="15" t="n"/>
      <c r="Q174" s="18">
        <f>IF(D174="","",MAX(K174:P174))</f>
        <v/>
      </c>
      <c r="R174" s="18">
        <f>IF(OR(J174="",Q174=""),"",J174*Q174)</f>
        <v/>
      </c>
      <c r="S174" s="18">
        <f>IF(R174="","",IF(R174&gt;=17,"Critical",IF(R174&gt;=10,"High",IF(R174&gt;=5,"Moderate","Low"))))</f>
        <v/>
      </c>
      <c r="T174" s="15" t="n"/>
      <c r="U174" s="15" t="n"/>
      <c r="V174" s="15" t="n"/>
      <c r="W174" s="15" t="n"/>
      <c r="X174" s="18">
        <f>IF(OR(V174="",W174=""),"",V174*W174)</f>
        <v/>
      </c>
      <c r="Y174" s="18">
        <f>IF(X174="","",IF(X174&gt;=17,"Critical",IF(X174&gt;=10,"High",IF(X174&gt;=5,"Moderate","Low"))))</f>
        <v/>
      </c>
      <c r="Z174" s="15" t="n"/>
      <c r="AA174" s="18">
        <f>IF(D174="","",IF(OR(Z174="Beyond",AND(Z174="Near limit",OR(Y174="Critical",Y174="High"))),"ESCALATE","MONITOR"))</f>
        <v/>
      </c>
      <c r="AB174" s="15" t="n"/>
      <c r="AC174" s="22" t="n"/>
      <c r="AD174" s="15" t="n"/>
    </row>
    <row r="175" ht="46" customHeight="1">
      <c r="A175" s="18">
        <f>IF(D175="","","R-"&amp;TEXT(ROW()-6,"000"))</f>
        <v/>
      </c>
      <c r="B175" s="15" t="n"/>
      <c r="C175" s="15" t="n"/>
      <c r="D175" s="15" t="n"/>
      <c r="E175" s="15" t="n"/>
      <c r="F175" s="15" t="n"/>
      <c r="G175" s="15" t="n"/>
      <c r="H175" s="15" t="n"/>
      <c r="I175" s="15" t="n"/>
      <c r="J175" s="15" t="n"/>
      <c r="K175" s="15" t="n"/>
      <c r="L175" s="15" t="n"/>
      <c r="M175" s="15" t="n"/>
      <c r="N175" s="15" t="n"/>
      <c r="O175" s="15" t="n"/>
      <c r="P175" s="15" t="n"/>
      <c r="Q175" s="18">
        <f>IF(D175="","",MAX(K175:P175))</f>
        <v/>
      </c>
      <c r="R175" s="18">
        <f>IF(OR(J175="",Q175=""),"",J175*Q175)</f>
        <v/>
      </c>
      <c r="S175" s="18">
        <f>IF(R175="","",IF(R175&gt;=17,"Critical",IF(R175&gt;=10,"High",IF(R175&gt;=5,"Moderate","Low"))))</f>
        <v/>
      </c>
      <c r="T175" s="15" t="n"/>
      <c r="U175" s="15" t="n"/>
      <c r="V175" s="15" t="n"/>
      <c r="W175" s="15" t="n"/>
      <c r="X175" s="18">
        <f>IF(OR(V175="",W175=""),"",V175*W175)</f>
        <v/>
      </c>
      <c r="Y175" s="18">
        <f>IF(X175="","",IF(X175&gt;=17,"Critical",IF(X175&gt;=10,"High",IF(X175&gt;=5,"Moderate","Low"))))</f>
        <v/>
      </c>
      <c r="Z175" s="15" t="n"/>
      <c r="AA175" s="18">
        <f>IF(D175="","",IF(OR(Z175="Beyond",AND(Z175="Near limit",OR(Y175="Critical",Y175="High"))),"ESCALATE","MONITOR"))</f>
        <v/>
      </c>
      <c r="AB175" s="15" t="n"/>
      <c r="AC175" s="22" t="n"/>
      <c r="AD175" s="15" t="n"/>
    </row>
    <row r="176" ht="46" customHeight="1">
      <c r="A176" s="18">
        <f>IF(D176="","","R-"&amp;TEXT(ROW()-6,"000"))</f>
        <v/>
      </c>
      <c r="B176" s="15" t="n"/>
      <c r="C176" s="15" t="n"/>
      <c r="D176" s="15" t="n"/>
      <c r="E176" s="15" t="n"/>
      <c r="F176" s="15" t="n"/>
      <c r="G176" s="15" t="n"/>
      <c r="H176" s="15" t="n"/>
      <c r="I176" s="15" t="n"/>
      <c r="J176" s="15" t="n"/>
      <c r="K176" s="15" t="n"/>
      <c r="L176" s="15" t="n"/>
      <c r="M176" s="15" t="n"/>
      <c r="N176" s="15" t="n"/>
      <c r="O176" s="15" t="n"/>
      <c r="P176" s="15" t="n"/>
      <c r="Q176" s="18">
        <f>IF(D176="","",MAX(K176:P176))</f>
        <v/>
      </c>
      <c r="R176" s="18">
        <f>IF(OR(J176="",Q176=""),"",J176*Q176)</f>
        <v/>
      </c>
      <c r="S176" s="18">
        <f>IF(R176="","",IF(R176&gt;=17,"Critical",IF(R176&gt;=10,"High",IF(R176&gt;=5,"Moderate","Low"))))</f>
        <v/>
      </c>
      <c r="T176" s="15" t="n"/>
      <c r="U176" s="15" t="n"/>
      <c r="V176" s="15" t="n"/>
      <c r="W176" s="15" t="n"/>
      <c r="X176" s="18">
        <f>IF(OR(V176="",W176=""),"",V176*W176)</f>
        <v/>
      </c>
      <c r="Y176" s="18">
        <f>IF(X176="","",IF(X176&gt;=17,"Critical",IF(X176&gt;=10,"High",IF(X176&gt;=5,"Moderate","Low"))))</f>
        <v/>
      </c>
      <c r="Z176" s="15" t="n"/>
      <c r="AA176" s="18">
        <f>IF(D176="","",IF(OR(Z176="Beyond",AND(Z176="Near limit",OR(Y176="Critical",Y176="High"))),"ESCALATE","MONITOR"))</f>
        <v/>
      </c>
      <c r="AB176" s="15" t="n"/>
      <c r="AC176" s="22" t="n"/>
      <c r="AD176" s="15" t="n"/>
    </row>
    <row r="177" ht="46" customHeight="1">
      <c r="A177" s="18">
        <f>IF(D177="","","R-"&amp;TEXT(ROW()-6,"000"))</f>
        <v/>
      </c>
      <c r="B177" s="15" t="n"/>
      <c r="C177" s="15" t="n"/>
      <c r="D177" s="15" t="n"/>
      <c r="E177" s="15" t="n"/>
      <c r="F177" s="15" t="n"/>
      <c r="G177" s="15" t="n"/>
      <c r="H177" s="15" t="n"/>
      <c r="I177" s="15" t="n"/>
      <c r="J177" s="15" t="n"/>
      <c r="K177" s="15" t="n"/>
      <c r="L177" s="15" t="n"/>
      <c r="M177" s="15" t="n"/>
      <c r="N177" s="15" t="n"/>
      <c r="O177" s="15" t="n"/>
      <c r="P177" s="15" t="n"/>
      <c r="Q177" s="18">
        <f>IF(D177="","",MAX(K177:P177))</f>
        <v/>
      </c>
      <c r="R177" s="18">
        <f>IF(OR(J177="",Q177=""),"",J177*Q177)</f>
        <v/>
      </c>
      <c r="S177" s="18">
        <f>IF(R177="","",IF(R177&gt;=17,"Critical",IF(R177&gt;=10,"High",IF(R177&gt;=5,"Moderate","Low"))))</f>
        <v/>
      </c>
      <c r="T177" s="15" t="n"/>
      <c r="U177" s="15" t="n"/>
      <c r="V177" s="15" t="n"/>
      <c r="W177" s="15" t="n"/>
      <c r="X177" s="18">
        <f>IF(OR(V177="",W177=""),"",V177*W177)</f>
        <v/>
      </c>
      <c r="Y177" s="18">
        <f>IF(X177="","",IF(X177&gt;=17,"Critical",IF(X177&gt;=10,"High",IF(X177&gt;=5,"Moderate","Low"))))</f>
        <v/>
      </c>
      <c r="Z177" s="15" t="n"/>
      <c r="AA177" s="18">
        <f>IF(D177="","",IF(OR(Z177="Beyond",AND(Z177="Near limit",OR(Y177="Critical",Y177="High"))),"ESCALATE","MONITOR"))</f>
        <v/>
      </c>
      <c r="AB177" s="15" t="n"/>
      <c r="AC177" s="22" t="n"/>
      <c r="AD177" s="15" t="n"/>
    </row>
    <row r="178" ht="46" customHeight="1">
      <c r="A178" s="18">
        <f>IF(D178="","","R-"&amp;TEXT(ROW()-6,"000"))</f>
        <v/>
      </c>
      <c r="B178" s="15" t="n"/>
      <c r="C178" s="15" t="n"/>
      <c r="D178" s="15" t="n"/>
      <c r="E178" s="15" t="n"/>
      <c r="F178" s="15" t="n"/>
      <c r="G178" s="15" t="n"/>
      <c r="H178" s="15" t="n"/>
      <c r="I178" s="15" t="n"/>
      <c r="J178" s="15" t="n"/>
      <c r="K178" s="15" t="n"/>
      <c r="L178" s="15" t="n"/>
      <c r="M178" s="15" t="n"/>
      <c r="N178" s="15" t="n"/>
      <c r="O178" s="15" t="n"/>
      <c r="P178" s="15" t="n"/>
      <c r="Q178" s="18">
        <f>IF(D178="","",MAX(K178:P178))</f>
        <v/>
      </c>
      <c r="R178" s="18">
        <f>IF(OR(J178="",Q178=""),"",J178*Q178)</f>
        <v/>
      </c>
      <c r="S178" s="18">
        <f>IF(R178="","",IF(R178&gt;=17,"Critical",IF(R178&gt;=10,"High",IF(R178&gt;=5,"Moderate","Low"))))</f>
        <v/>
      </c>
      <c r="T178" s="15" t="n"/>
      <c r="U178" s="15" t="n"/>
      <c r="V178" s="15" t="n"/>
      <c r="W178" s="15" t="n"/>
      <c r="X178" s="18">
        <f>IF(OR(V178="",W178=""),"",V178*W178)</f>
        <v/>
      </c>
      <c r="Y178" s="18">
        <f>IF(X178="","",IF(X178&gt;=17,"Critical",IF(X178&gt;=10,"High",IF(X178&gt;=5,"Moderate","Low"))))</f>
        <v/>
      </c>
      <c r="Z178" s="15" t="n"/>
      <c r="AA178" s="18">
        <f>IF(D178="","",IF(OR(Z178="Beyond",AND(Z178="Near limit",OR(Y178="Critical",Y178="High"))),"ESCALATE","MONITOR"))</f>
        <v/>
      </c>
      <c r="AB178" s="15" t="n"/>
      <c r="AC178" s="22" t="n"/>
      <c r="AD178" s="15" t="n"/>
    </row>
    <row r="179" ht="46" customHeight="1">
      <c r="A179" s="18">
        <f>IF(D179="","","R-"&amp;TEXT(ROW()-6,"000"))</f>
        <v/>
      </c>
      <c r="B179" s="15" t="n"/>
      <c r="C179" s="15" t="n"/>
      <c r="D179" s="15" t="n"/>
      <c r="E179" s="15" t="n"/>
      <c r="F179" s="15" t="n"/>
      <c r="G179" s="15" t="n"/>
      <c r="H179" s="15" t="n"/>
      <c r="I179" s="15" t="n"/>
      <c r="J179" s="15" t="n"/>
      <c r="K179" s="15" t="n"/>
      <c r="L179" s="15" t="n"/>
      <c r="M179" s="15" t="n"/>
      <c r="N179" s="15" t="n"/>
      <c r="O179" s="15" t="n"/>
      <c r="P179" s="15" t="n"/>
      <c r="Q179" s="18">
        <f>IF(D179="","",MAX(K179:P179))</f>
        <v/>
      </c>
      <c r="R179" s="18">
        <f>IF(OR(J179="",Q179=""),"",J179*Q179)</f>
        <v/>
      </c>
      <c r="S179" s="18">
        <f>IF(R179="","",IF(R179&gt;=17,"Critical",IF(R179&gt;=10,"High",IF(R179&gt;=5,"Moderate","Low"))))</f>
        <v/>
      </c>
      <c r="T179" s="15" t="n"/>
      <c r="U179" s="15" t="n"/>
      <c r="V179" s="15" t="n"/>
      <c r="W179" s="15" t="n"/>
      <c r="X179" s="18">
        <f>IF(OR(V179="",W179=""),"",V179*W179)</f>
        <v/>
      </c>
      <c r="Y179" s="18">
        <f>IF(X179="","",IF(X179&gt;=17,"Critical",IF(X179&gt;=10,"High",IF(X179&gt;=5,"Moderate","Low"))))</f>
        <v/>
      </c>
      <c r="Z179" s="15" t="n"/>
      <c r="AA179" s="18">
        <f>IF(D179="","",IF(OR(Z179="Beyond",AND(Z179="Near limit",OR(Y179="Critical",Y179="High"))),"ESCALATE","MONITOR"))</f>
        <v/>
      </c>
      <c r="AB179" s="15" t="n"/>
      <c r="AC179" s="22" t="n"/>
      <c r="AD179" s="15" t="n"/>
    </row>
    <row r="180" ht="46" customHeight="1">
      <c r="A180" s="18">
        <f>IF(D180="","","R-"&amp;TEXT(ROW()-6,"000"))</f>
        <v/>
      </c>
      <c r="B180" s="15" t="n"/>
      <c r="C180" s="15" t="n"/>
      <c r="D180" s="15" t="n"/>
      <c r="E180" s="15" t="n"/>
      <c r="F180" s="15" t="n"/>
      <c r="G180" s="15" t="n"/>
      <c r="H180" s="15" t="n"/>
      <c r="I180" s="15" t="n"/>
      <c r="J180" s="15" t="n"/>
      <c r="K180" s="15" t="n"/>
      <c r="L180" s="15" t="n"/>
      <c r="M180" s="15" t="n"/>
      <c r="N180" s="15" t="n"/>
      <c r="O180" s="15" t="n"/>
      <c r="P180" s="15" t="n"/>
      <c r="Q180" s="18">
        <f>IF(D180="","",MAX(K180:P180))</f>
        <v/>
      </c>
      <c r="R180" s="18">
        <f>IF(OR(J180="",Q180=""),"",J180*Q180)</f>
        <v/>
      </c>
      <c r="S180" s="18">
        <f>IF(R180="","",IF(R180&gt;=17,"Critical",IF(R180&gt;=10,"High",IF(R180&gt;=5,"Moderate","Low"))))</f>
        <v/>
      </c>
      <c r="T180" s="15" t="n"/>
      <c r="U180" s="15" t="n"/>
      <c r="V180" s="15" t="n"/>
      <c r="W180" s="15" t="n"/>
      <c r="X180" s="18">
        <f>IF(OR(V180="",W180=""),"",V180*W180)</f>
        <v/>
      </c>
      <c r="Y180" s="18">
        <f>IF(X180="","",IF(X180&gt;=17,"Critical",IF(X180&gt;=10,"High",IF(X180&gt;=5,"Moderate","Low"))))</f>
        <v/>
      </c>
      <c r="Z180" s="15" t="n"/>
      <c r="AA180" s="18">
        <f>IF(D180="","",IF(OR(Z180="Beyond",AND(Z180="Near limit",OR(Y180="Critical",Y180="High"))),"ESCALATE","MONITOR"))</f>
        <v/>
      </c>
      <c r="AB180" s="15" t="n"/>
      <c r="AC180" s="22" t="n"/>
      <c r="AD180" s="15" t="n"/>
    </row>
    <row r="181" ht="46" customHeight="1">
      <c r="A181" s="18">
        <f>IF(D181="","","R-"&amp;TEXT(ROW()-6,"000"))</f>
        <v/>
      </c>
      <c r="B181" s="15" t="n"/>
      <c r="C181" s="15" t="n"/>
      <c r="D181" s="15" t="n"/>
      <c r="E181" s="15" t="n"/>
      <c r="F181" s="15" t="n"/>
      <c r="G181" s="15" t="n"/>
      <c r="H181" s="15" t="n"/>
      <c r="I181" s="15" t="n"/>
      <c r="J181" s="15" t="n"/>
      <c r="K181" s="15" t="n"/>
      <c r="L181" s="15" t="n"/>
      <c r="M181" s="15" t="n"/>
      <c r="N181" s="15" t="n"/>
      <c r="O181" s="15" t="n"/>
      <c r="P181" s="15" t="n"/>
      <c r="Q181" s="18">
        <f>IF(D181="","",MAX(K181:P181))</f>
        <v/>
      </c>
      <c r="R181" s="18">
        <f>IF(OR(J181="",Q181=""),"",J181*Q181)</f>
        <v/>
      </c>
      <c r="S181" s="18">
        <f>IF(R181="","",IF(R181&gt;=17,"Critical",IF(R181&gt;=10,"High",IF(R181&gt;=5,"Moderate","Low"))))</f>
        <v/>
      </c>
      <c r="T181" s="15" t="n"/>
      <c r="U181" s="15" t="n"/>
      <c r="V181" s="15" t="n"/>
      <c r="W181" s="15" t="n"/>
      <c r="X181" s="18">
        <f>IF(OR(V181="",W181=""),"",V181*W181)</f>
        <v/>
      </c>
      <c r="Y181" s="18">
        <f>IF(X181="","",IF(X181&gt;=17,"Critical",IF(X181&gt;=10,"High",IF(X181&gt;=5,"Moderate","Low"))))</f>
        <v/>
      </c>
      <c r="Z181" s="15" t="n"/>
      <c r="AA181" s="18">
        <f>IF(D181="","",IF(OR(Z181="Beyond",AND(Z181="Near limit",OR(Y181="Critical",Y181="High"))),"ESCALATE","MONITOR"))</f>
        <v/>
      </c>
      <c r="AB181" s="15" t="n"/>
      <c r="AC181" s="22" t="n"/>
      <c r="AD181" s="15" t="n"/>
    </row>
    <row r="182" ht="46" customHeight="1">
      <c r="A182" s="18">
        <f>IF(D182="","","R-"&amp;TEXT(ROW()-6,"000"))</f>
        <v/>
      </c>
      <c r="B182" s="15" t="n"/>
      <c r="C182" s="15" t="n"/>
      <c r="D182" s="15" t="n"/>
      <c r="E182" s="15" t="n"/>
      <c r="F182" s="15" t="n"/>
      <c r="G182" s="15" t="n"/>
      <c r="H182" s="15" t="n"/>
      <c r="I182" s="15" t="n"/>
      <c r="J182" s="15" t="n"/>
      <c r="K182" s="15" t="n"/>
      <c r="L182" s="15" t="n"/>
      <c r="M182" s="15" t="n"/>
      <c r="N182" s="15" t="n"/>
      <c r="O182" s="15" t="n"/>
      <c r="P182" s="15" t="n"/>
      <c r="Q182" s="18">
        <f>IF(D182="","",MAX(K182:P182))</f>
        <v/>
      </c>
      <c r="R182" s="18">
        <f>IF(OR(J182="",Q182=""),"",J182*Q182)</f>
        <v/>
      </c>
      <c r="S182" s="18">
        <f>IF(R182="","",IF(R182&gt;=17,"Critical",IF(R182&gt;=10,"High",IF(R182&gt;=5,"Moderate","Low"))))</f>
        <v/>
      </c>
      <c r="T182" s="15" t="n"/>
      <c r="U182" s="15" t="n"/>
      <c r="V182" s="15" t="n"/>
      <c r="W182" s="15" t="n"/>
      <c r="X182" s="18">
        <f>IF(OR(V182="",W182=""),"",V182*W182)</f>
        <v/>
      </c>
      <c r="Y182" s="18">
        <f>IF(X182="","",IF(X182&gt;=17,"Critical",IF(X182&gt;=10,"High",IF(X182&gt;=5,"Moderate","Low"))))</f>
        <v/>
      </c>
      <c r="Z182" s="15" t="n"/>
      <c r="AA182" s="18">
        <f>IF(D182="","",IF(OR(Z182="Beyond",AND(Z182="Near limit",OR(Y182="Critical",Y182="High"))),"ESCALATE","MONITOR"))</f>
        <v/>
      </c>
      <c r="AB182" s="15" t="n"/>
      <c r="AC182" s="22" t="n"/>
      <c r="AD182" s="15" t="n"/>
    </row>
    <row r="183" ht="46" customHeight="1">
      <c r="A183" s="18">
        <f>IF(D183="","","R-"&amp;TEXT(ROW()-6,"000"))</f>
        <v/>
      </c>
      <c r="B183" s="15" t="n"/>
      <c r="C183" s="15" t="n"/>
      <c r="D183" s="15" t="n"/>
      <c r="E183" s="15" t="n"/>
      <c r="F183" s="15" t="n"/>
      <c r="G183" s="15" t="n"/>
      <c r="H183" s="15" t="n"/>
      <c r="I183" s="15" t="n"/>
      <c r="J183" s="15" t="n"/>
      <c r="K183" s="15" t="n"/>
      <c r="L183" s="15" t="n"/>
      <c r="M183" s="15" t="n"/>
      <c r="N183" s="15" t="n"/>
      <c r="O183" s="15" t="n"/>
      <c r="P183" s="15" t="n"/>
      <c r="Q183" s="18">
        <f>IF(D183="","",MAX(K183:P183))</f>
        <v/>
      </c>
      <c r="R183" s="18">
        <f>IF(OR(J183="",Q183=""),"",J183*Q183)</f>
        <v/>
      </c>
      <c r="S183" s="18">
        <f>IF(R183="","",IF(R183&gt;=17,"Critical",IF(R183&gt;=10,"High",IF(R183&gt;=5,"Moderate","Low"))))</f>
        <v/>
      </c>
      <c r="T183" s="15" t="n"/>
      <c r="U183" s="15" t="n"/>
      <c r="V183" s="15" t="n"/>
      <c r="W183" s="15" t="n"/>
      <c r="X183" s="18">
        <f>IF(OR(V183="",W183=""),"",V183*W183)</f>
        <v/>
      </c>
      <c r="Y183" s="18">
        <f>IF(X183="","",IF(X183&gt;=17,"Critical",IF(X183&gt;=10,"High",IF(X183&gt;=5,"Moderate","Low"))))</f>
        <v/>
      </c>
      <c r="Z183" s="15" t="n"/>
      <c r="AA183" s="18">
        <f>IF(D183="","",IF(OR(Z183="Beyond",AND(Z183="Near limit",OR(Y183="Critical",Y183="High"))),"ESCALATE","MONITOR"))</f>
        <v/>
      </c>
      <c r="AB183" s="15" t="n"/>
      <c r="AC183" s="22" t="n"/>
      <c r="AD183" s="15" t="n"/>
    </row>
    <row r="184" ht="46" customHeight="1">
      <c r="A184" s="18">
        <f>IF(D184="","","R-"&amp;TEXT(ROW()-6,"000"))</f>
        <v/>
      </c>
      <c r="B184" s="15" t="n"/>
      <c r="C184" s="15" t="n"/>
      <c r="D184" s="15" t="n"/>
      <c r="E184" s="15" t="n"/>
      <c r="F184" s="15" t="n"/>
      <c r="G184" s="15" t="n"/>
      <c r="H184" s="15" t="n"/>
      <c r="I184" s="15" t="n"/>
      <c r="J184" s="15" t="n"/>
      <c r="K184" s="15" t="n"/>
      <c r="L184" s="15" t="n"/>
      <c r="M184" s="15" t="n"/>
      <c r="N184" s="15" t="n"/>
      <c r="O184" s="15" t="n"/>
      <c r="P184" s="15" t="n"/>
      <c r="Q184" s="18">
        <f>IF(D184="","",MAX(K184:P184))</f>
        <v/>
      </c>
      <c r="R184" s="18">
        <f>IF(OR(J184="",Q184=""),"",J184*Q184)</f>
        <v/>
      </c>
      <c r="S184" s="18">
        <f>IF(R184="","",IF(R184&gt;=17,"Critical",IF(R184&gt;=10,"High",IF(R184&gt;=5,"Moderate","Low"))))</f>
        <v/>
      </c>
      <c r="T184" s="15" t="n"/>
      <c r="U184" s="15" t="n"/>
      <c r="V184" s="15" t="n"/>
      <c r="W184" s="15" t="n"/>
      <c r="X184" s="18">
        <f>IF(OR(V184="",W184=""),"",V184*W184)</f>
        <v/>
      </c>
      <c r="Y184" s="18">
        <f>IF(X184="","",IF(X184&gt;=17,"Critical",IF(X184&gt;=10,"High",IF(X184&gt;=5,"Moderate","Low"))))</f>
        <v/>
      </c>
      <c r="Z184" s="15" t="n"/>
      <c r="AA184" s="18">
        <f>IF(D184="","",IF(OR(Z184="Beyond",AND(Z184="Near limit",OR(Y184="Critical",Y184="High"))),"ESCALATE","MONITOR"))</f>
        <v/>
      </c>
      <c r="AB184" s="15" t="n"/>
      <c r="AC184" s="22" t="n"/>
      <c r="AD184" s="15" t="n"/>
    </row>
    <row r="185" ht="46" customHeight="1">
      <c r="A185" s="18">
        <f>IF(D185="","","R-"&amp;TEXT(ROW()-6,"000"))</f>
        <v/>
      </c>
      <c r="B185" s="15" t="n"/>
      <c r="C185" s="15" t="n"/>
      <c r="D185" s="15" t="n"/>
      <c r="E185" s="15" t="n"/>
      <c r="F185" s="15" t="n"/>
      <c r="G185" s="15" t="n"/>
      <c r="H185" s="15" t="n"/>
      <c r="I185" s="15" t="n"/>
      <c r="J185" s="15" t="n"/>
      <c r="K185" s="15" t="n"/>
      <c r="L185" s="15" t="n"/>
      <c r="M185" s="15" t="n"/>
      <c r="N185" s="15" t="n"/>
      <c r="O185" s="15" t="n"/>
      <c r="P185" s="15" t="n"/>
      <c r="Q185" s="18">
        <f>IF(D185="","",MAX(K185:P185))</f>
        <v/>
      </c>
      <c r="R185" s="18">
        <f>IF(OR(J185="",Q185=""),"",J185*Q185)</f>
        <v/>
      </c>
      <c r="S185" s="18">
        <f>IF(R185="","",IF(R185&gt;=17,"Critical",IF(R185&gt;=10,"High",IF(R185&gt;=5,"Moderate","Low"))))</f>
        <v/>
      </c>
      <c r="T185" s="15" t="n"/>
      <c r="U185" s="15" t="n"/>
      <c r="V185" s="15" t="n"/>
      <c r="W185" s="15" t="n"/>
      <c r="X185" s="18">
        <f>IF(OR(V185="",W185=""),"",V185*W185)</f>
        <v/>
      </c>
      <c r="Y185" s="18">
        <f>IF(X185="","",IF(X185&gt;=17,"Critical",IF(X185&gt;=10,"High",IF(X185&gt;=5,"Moderate","Low"))))</f>
        <v/>
      </c>
      <c r="Z185" s="15" t="n"/>
      <c r="AA185" s="18">
        <f>IF(D185="","",IF(OR(Z185="Beyond",AND(Z185="Near limit",OR(Y185="Critical",Y185="High"))),"ESCALATE","MONITOR"))</f>
        <v/>
      </c>
      <c r="AB185" s="15" t="n"/>
      <c r="AC185" s="22" t="n"/>
      <c r="AD185" s="15" t="n"/>
    </row>
    <row r="186" ht="46" customHeight="1">
      <c r="A186" s="18">
        <f>IF(D186="","","R-"&amp;TEXT(ROW()-6,"000"))</f>
        <v/>
      </c>
      <c r="B186" s="15" t="n"/>
      <c r="C186" s="15" t="n"/>
      <c r="D186" s="15" t="n"/>
      <c r="E186" s="15" t="n"/>
      <c r="F186" s="15" t="n"/>
      <c r="G186" s="15" t="n"/>
      <c r="H186" s="15" t="n"/>
      <c r="I186" s="15" t="n"/>
      <c r="J186" s="15" t="n"/>
      <c r="K186" s="15" t="n"/>
      <c r="L186" s="15" t="n"/>
      <c r="M186" s="15" t="n"/>
      <c r="N186" s="15" t="n"/>
      <c r="O186" s="15" t="n"/>
      <c r="P186" s="15" t="n"/>
      <c r="Q186" s="18">
        <f>IF(D186="","",MAX(K186:P186))</f>
        <v/>
      </c>
      <c r="R186" s="18">
        <f>IF(OR(J186="",Q186=""),"",J186*Q186)</f>
        <v/>
      </c>
      <c r="S186" s="18">
        <f>IF(R186="","",IF(R186&gt;=17,"Critical",IF(R186&gt;=10,"High",IF(R186&gt;=5,"Moderate","Low"))))</f>
        <v/>
      </c>
      <c r="T186" s="15" t="n"/>
      <c r="U186" s="15" t="n"/>
      <c r="V186" s="15" t="n"/>
      <c r="W186" s="15" t="n"/>
      <c r="X186" s="18">
        <f>IF(OR(V186="",W186=""),"",V186*W186)</f>
        <v/>
      </c>
      <c r="Y186" s="18">
        <f>IF(X186="","",IF(X186&gt;=17,"Critical",IF(X186&gt;=10,"High",IF(X186&gt;=5,"Moderate","Low"))))</f>
        <v/>
      </c>
      <c r="Z186" s="15" t="n"/>
      <c r="AA186" s="18">
        <f>IF(D186="","",IF(OR(Z186="Beyond",AND(Z186="Near limit",OR(Y186="Critical",Y186="High"))),"ESCALATE","MONITOR"))</f>
        <v/>
      </c>
      <c r="AB186" s="15" t="n"/>
      <c r="AC186" s="22" t="n"/>
      <c r="AD186" s="15" t="n"/>
    </row>
    <row r="187" ht="46" customHeight="1">
      <c r="A187" s="18">
        <f>IF(D187="","","R-"&amp;TEXT(ROW()-6,"000"))</f>
        <v/>
      </c>
      <c r="B187" s="15" t="n"/>
      <c r="C187" s="15" t="n"/>
      <c r="D187" s="15" t="n"/>
      <c r="E187" s="15" t="n"/>
      <c r="F187" s="15" t="n"/>
      <c r="G187" s="15" t="n"/>
      <c r="H187" s="15" t="n"/>
      <c r="I187" s="15" t="n"/>
      <c r="J187" s="15" t="n"/>
      <c r="K187" s="15" t="n"/>
      <c r="L187" s="15" t="n"/>
      <c r="M187" s="15" t="n"/>
      <c r="N187" s="15" t="n"/>
      <c r="O187" s="15" t="n"/>
      <c r="P187" s="15" t="n"/>
      <c r="Q187" s="18">
        <f>IF(D187="","",MAX(K187:P187))</f>
        <v/>
      </c>
      <c r="R187" s="18">
        <f>IF(OR(J187="",Q187=""),"",J187*Q187)</f>
        <v/>
      </c>
      <c r="S187" s="18">
        <f>IF(R187="","",IF(R187&gt;=17,"Critical",IF(R187&gt;=10,"High",IF(R187&gt;=5,"Moderate","Low"))))</f>
        <v/>
      </c>
      <c r="T187" s="15" t="n"/>
      <c r="U187" s="15" t="n"/>
      <c r="V187" s="15" t="n"/>
      <c r="W187" s="15" t="n"/>
      <c r="X187" s="18">
        <f>IF(OR(V187="",W187=""),"",V187*W187)</f>
        <v/>
      </c>
      <c r="Y187" s="18">
        <f>IF(X187="","",IF(X187&gt;=17,"Critical",IF(X187&gt;=10,"High",IF(X187&gt;=5,"Moderate","Low"))))</f>
        <v/>
      </c>
      <c r="Z187" s="15" t="n"/>
      <c r="AA187" s="18">
        <f>IF(D187="","",IF(OR(Z187="Beyond",AND(Z187="Near limit",OR(Y187="Critical",Y187="High"))),"ESCALATE","MONITOR"))</f>
        <v/>
      </c>
      <c r="AB187" s="15" t="n"/>
      <c r="AC187" s="22" t="n"/>
      <c r="AD187" s="15" t="n"/>
    </row>
    <row r="188" ht="46" customHeight="1">
      <c r="A188" s="18">
        <f>IF(D188="","","R-"&amp;TEXT(ROW()-6,"000"))</f>
        <v/>
      </c>
      <c r="B188" s="15" t="n"/>
      <c r="C188" s="15" t="n"/>
      <c r="D188" s="15" t="n"/>
      <c r="E188" s="15" t="n"/>
      <c r="F188" s="15" t="n"/>
      <c r="G188" s="15" t="n"/>
      <c r="H188" s="15" t="n"/>
      <c r="I188" s="15" t="n"/>
      <c r="J188" s="15" t="n"/>
      <c r="K188" s="15" t="n"/>
      <c r="L188" s="15" t="n"/>
      <c r="M188" s="15" t="n"/>
      <c r="N188" s="15" t="n"/>
      <c r="O188" s="15" t="n"/>
      <c r="P188" s="15" t="n"/>
      <c r="Q188" s="18">
        <f>IF(D188="","",MAX(K188:P188))</f>
        <v/>
      </c>
      <c r="R188" s="18">
        <f>IF(OR(J188="",Q188=""),"",J188*Q188)</f>
        <v/>
      </c>
      <c r="S188" s="18">
        <f>IF(R188="","",IF(R188&gt;=17,"Critical",IF(R188&gt;=10,"High",IF(R188&gt;=5,"Moderate","Low"))))</f>
        <v/>
      </c>
      <c r="T188" s="15" t="n"/>
      <c r="U188" s="15" t="n"/>
      <c r="V188" s="15" t="n"/>
      <c r="W188" s="15" t="n"/>
      <c r="X188" s="18">
        <f>IF(OR(V188="",W188=""),"",V188*W188)</f>
        <v/>
      </c>
      <c r="Y188" s="18">
        <f>IF(X188="","",IF(X188&gt;=17,"Critical",IF(X188&gt;=10,"High",IF(X188&gt;=5,"Moderate","Low"))))</f>
        <v/>
      </c>
      <c r="Z188" s="15" t="n"/>
      <c r="AA188" s="18">
        <f>IF(D188="","",IF(OR(Z188="Beyond",AND(Z188="Near limit",OR(Y188="Critical",Y188="High"))),"ESCALATE","MONITOR"))</f>
        <v/>
      </c>
      <c r="AB188" s="15" t="n"/>
      <c r="AC188" s="22" t="n"/>
      <c r="AD188" s="15" t="n"/>
    </row>
    <row r="189" ht="46" customHeight="1">
      <c r="A189" s="18">
        <f>IF(D189="","","R-"&amp;TEXT(ROW()-6,"000"))</f>
        <v/>
      </c>
      <c r="B189" s="15" t="n"/>
      <c r="C189" s="15" t="n"/>
      <c r="D189" s="15" t="n"/>
      <c r="E189" s="15" t="n"/>
      <c r="F189" s="15" t="n"/>
      <c r="G189" s="15" t="n"/>
      <c r="H189" s="15" t="n"/>
      <c r="I189" s="15" t="n"/>
      <c r="J189" s="15" t="n"/>
      <c r="K189" s="15" t="n"/>
      <c r="L189" s="15" t="n"/>
      <c r="M189" s="15" t="n"/>
      <c r="N189" s="15" t="n"/>
      <c r="O189" s="15" t="n"/>
      <c r="P189" s="15" t="n"/>
      <c r="Q189" s="18">
        <f>IF(D189="","",MAX(K189:P189))</f>
        <v/>
      </c>
      <c r="R189" s="18">
        <f>IF(OR(J189="",Q189=""),"",J189*Q189)</f>
        <v/>
      </c>
      <c r="S189" s="18">
        <f>IF(R189="","",IF(R189&gt;=17,"Critical",IF(R189&gt;=10,"High",IF(R189&gt;=5,"Moderate","Low"))))</f>
        <v/>
      </c>
      <c r="T189" s="15" t="n"/>
      <c r="U189" s="15" t="n"/>
      <c r="V189" s="15" t="n"/>
      <c r="W189" s="15" t="n"/>
      <c r="X189" s="18">
        <f>IF(OR(V189="",W189=""),"",V189*W189)</f>
        <v/>
      </c>
      <c r="Y189" s="18">
        <f>IF(X189="","",IF(X189&gt;=17,"Critical",IF(X189&gt;=10,"High",IF(X189&gt;=5,"Moderate","Low"))))</f>
        <v/>
      </c>
      <c r="Z189" s="15" t="n"/>
      <c r="AA189" s="18">
        <f>IF(D189="","",IF(OR(Z189="Beyond",AND(Z189="Near limit",OR(Y189="Critical",Y189="High"))),"ESCALATE","MONITOR"))</f>
        <v/>
      </c>
      <c r="AB189" s="15" t="n"/>
      <c r="AC189" s="22" t="n"/>
      <c r="AD189" s="15" t="n"/>
    </row>
    <row r="190" ht="46" customHeight="1">
      <c r="A190" s="18">
        <f>IF(D190="","","R-"&amp;TEXT(ROW()-6,"000"))</f>
        <v/>
      </c>
      <c r="B190" s="15" t="n"/>
      <c r="C190" s="15" t="n"/>
      <c r="D190" s="15" t="n"/>
      <c r="E190" s="15" t="n"/>
      <c r="F190" s="15" t="n"/>
      <c r="G190" s="15" t="n"/>
      <c r="H190" s="15" t="n"/>
      <c r="I190" s="15" t="n"/>
      <c r="J190" s="15" t="n"/>
      <c r="K190" s="15" t="n"/>
      <c r="L190" s="15" t="n"/>
      <c r="M190" s="15" t="n"/>
      <c r="N190" s="15" t="n"/>
      <c r="O190" s="15" t="n"/>
      <c r="P190" s="15" t="n"/>
      <c r="Q190" s="18">
        <f>IF(D190="","",MAX(K190:P190))</f>
        <v/>
      </c>
      <c r="R190" s="18">
        <f>IF(OR(J190="",Q190=""),"",J190*Q190)</f>
        <v/>
      </c>
      <c r="S190" s="18">
        <f>IF(R190="","",IF(R190&gt;=17,"Critical",IF(R190&gt;=10,"High",IF(R190&gt;=5,"Moderate","Low"))))</f>
        <v/>
      </c>
      <c r="T190" s="15" t="n"/>
      <c r="U190" s="15" t="n"/>
      <c r="V190" s="15" t="n"/>
      <c r="W190" s="15" t="n"/>
      <c r="X190" s="18">
        <f>IF(OR(V190="",W190=""),"",V190*W190)</f>
        <v/>
      </c>
      <c r="Y190" s="18">
        <f>IF(X190="","",IF(X190&gt;=17,"Critical",IF(X190&gt;=10,"High",IF(X190&gt;=5,"Moderate","Low"))))</f>
        <v/>
      </c>
      <c r="Z190" s="15" t="n"/>
      <c r="AA190" s="18">
        <f>IF(D190="","",IF(OR(Z190="Beyond",AND(Z190="Near limit",OR(Y190="Critical",Y190="High"))),"ESCALATE","MONITOR"))</f>
        <v/>
      </c>
      <c r="AB190" s="15" t="n"/>
      <c r="AC190" s="22" t="n"/>
      <c r="AD190" s="15" t="n"/>
    </row>
    <row r="191" ht="46" customHeight="1">
      <c r="A191" s="18">
        <f>IF(D191="","","R-"&amp;TEXT(ROW()-6,"000"))</f>
        <v/>
      </c>
      <c r="B191" s="15" t="n"/>
      <c r="C191" s="15" t="n"/>
      <c r="D191" s="15" t="n"/>
      <c r="E191" s="15" t="n"/>
      <c r="F191" s="15" t="n"/>
      <c r="G191" s="15" t="n"/>
      <c r="H191" s="15" t="n"/>
      <c r="I191" s="15" t="n"/>
      <c r="J191" s="15" t="n"/>
      <c r="K191" s="15" t="n"/>
      <c r="L191" s="15" t="n"/>
      <c r="M191" s="15" t="n"/>
      <c r="N191" s="15" t="n"/>
      <c r="O191" s="15" t="n"/>
      <c r="P191" s="15" t="n"/>
      <c r="Q191" s="18">
        <f>IF(D191="","",MAX(K191:P191))</f>
        <v/>
      </c>
      <c r="R191" s="18">
        <f>IF(OR(J191="",Q191=""),"",J191*Q191)</f>
        <v/>
      </c>
      <c r="S191" s="18">
        <f>IF(R191="","",IF(R191&gt;=17,"Critical",IF(R191&gt;=10,"High",IF(R191&gt;=5,"Moderate","Low"))))</f>
        <v/>
      </c>
      <c r="T191" s="15" t="n"/>
      <c r="U191" s="15" t="n"/>
      <c r="V191" s="15" t="n"/>
      <c r="W191" s="15" t="n"/>
      <c r="X191" s="18">
        <f>IF(OR(V191="",W191=""),"",V191*W191)</f>
        <v/>
      </c>
      <c r="Y191" s="18">
        <f>IF(X191="","",IF(X191&gt;=17,"Critical",IF(X191&gt;=10,"High",IF(X191&gt;=5,"Moderate","Low"))))</f>
        <v/>
      </c>
      <c r="Z191" s="15" t="n"/>
      <c r="AA191" s="18">
        <f>IF(D191="","",IF(OR(Z191="Beyond",AND(Z191="Near limit",OR(Y191="Critical",Y191="High"))),"ESCALATE","MONITOR"))</f>
        <v/>
      </c>
      <c r="AB191" s="15" t="n"/>
      <c r="AC191" s="22" t="n"/>
      <c r="AD191" s="15" t="n"/>
    </row>
    <row r="192" ht="46" customHeight="1">
      <c r="A192" s="18">
        <f>IF(D192="","","R-"&amp;TEXT(ROW()-6,"000"))</f>
        <v/>
      </c>
      <c r="B192" s="15" t="n"/>
      <c r="C192" s="15" t="n"/>
      <c r="D192" s="15" t="n"/>
      <c r="E192" s="15" t="n"/>
      <c r="F192" s="15" t="n"/>
      <c r="G192" s="15" t="n"/>
      <c r="H192" s="15" t="n"/>
      <c r="I192" s="15" t="n"/>
      <c r="J192" s="15" t="n"/>
      <c r="K192" s="15" t="n"/>
      <c r="L192" s="15" t="n"/>
      <c r="M192" s="15" t="n"/>
      <c r="N192" s="15" t="n"/>
      <c r="O192" s="15" t="n"/>
      <c r="P192" s="15" t="n"/>
      <c r="Q192" s="18">
        <f>IF(D192="","",MAX(K192:P192))</f>
        <v/>
      </c>
      <c r="R192" s="18">
        <f>IF(OR(J192="",Q192=""),"",J192*Q192)</f>
        <v/>
      </c>
      <c r="S192" s="18">
        <f>IF(R192="","",IF(R192&gt;=17,"Critical",IF(R192&gt;=10,"High",IF(R192&gt;=5,"Moderate","Low"))))</f>
        <v/>
      </c>
      <c r="T192" s="15" t="n"/>
      <c r="U192" s="15" t="n"/>
      <c r="V192" s="15" t="n"/>
      <c r="W192" s="15" t="n"/>
      <c r="X192" s="18">
        <f>IF(OR(V192="",W192=""),"",V192*W192)</f>
        <v/>
      </c>
      <c r="Y192" s="18">
        <f>IF(X192="","",IF(X192&gt;=17,"Critical",IF(X192&gt;=10,"High",IF(X192&gt;=5,"Moderate","Low"))))</f>
        <v/>
      </c>
      <c r="Z192" s="15" t="n"/>
      <c r="AA192" s="18">
        <f>IF(D192="","",IF(OR(Z192="Beyond",AND(Z192="Near limit",OR(Y192="Critical",Y192="High"))),"ESCALATE","MONITOR"))</f>
        <v/>
      </c>
      <c r="AB192" s="15" t="n"/>
      <c r="AC192" s="22" t="n"/>
      <c r="AD192" s="15" t="n"/>
    </row>
    <row r="193" ht="46" customHeight="1">
      <c r="A193" s="18">
        <f>IF(D193="","","R-"&amp;TEXT(ROW()-6,"000"))</f>
        <v/>
      </c>
      <c r="B193" s="15" t="n"/>
      <c r="C193" s="15" t="n"/>
      <c r="D193" s="15" t="n"/>
      <c r="E193" s="15" t="n"/>
      <c r="F193" s="15" t="n"/>
      <c r="G193" s="15" t="n"/>
      <c r="H193" s="15" t="n"/>
      <c r="I193" s="15" t="n"/>
      <c r="J193" s="15" t="n"/>
      <c r="K193" s="15" t="n"/>
      <c r="L193" s="15" t="n"/>
      <c r="M193" s="15" t="n"/>
      <c r="N193" s="15" t="n"/>
      <c r="O193" s="15" t="n"/>
      <c r="P193" s="15" t="n"/>
      <c r="Q193" s="18">
        <f>IF(D193="","",MAX(K193:P193))</f>
        <v/>
      </c>
      <c r="R193" s="18">
        <f>IF(OR(J193="",Q193=""),"",J193*Q193)</f>
        <v/>
      </c>
      <c r="S193" s="18">
        <f>IF(R193="","",IF(R193&gt;=17,"Critical",IF(R193&gt;=10,"High",IF(R193&gt;=5,"Moderate","Low"))))</f>
        <v/>
      </c>
      <c r="T193" s="15" t="n"/>
      <c r="U193" s="15" t="n"/>
      <c r="V193" s="15" t="n"/>
      <c r="W193" s="15" t="n"/>
      <c r="X193" s="18">
        <f>IF(OR(V193="",W193=""),"",V193*W193)</f>
        <v/>
      </c>
      <c r="Y193" s="18">
        <f>IF(X193="","",IF(X193&gt;=17,"Critical",IF(X193&gt;=10,"High",IF(X193&gt;=5,"Moderate","Low"))))</f>
        <v/>
      </c>
      <c r="Z193" s="15" t="n"/>
      <c r="AA193" s="18">
        <f>IF(D193="","",IF(OR(Z193="Beyond",AND(Z193="Near limit",OR(Y193="Critical",Y193="High"))),"ESCALATE","MONITOR"))</f>
        <v/>
      </c>
      <c r="AB193" s="15" t="n"/>
      <c r="AC193" s="22" t="n"/>
      <c r="AD193" s="15" t="n"/>
    </row>
    <row r="194" ht="46" customHeight="1">
      <c r="A194" s="18">
        <f>IF(D194="","","R-"&amp;TEXT(ROW()-6,"000"))</f>
        <v/>
      </c>
      <c r="B194" s="15" t="n"/>
      <c r="C194" s="15" t="n"/>
      <c r="D194" s="15" t="n"/>
      <c r="E194" s="15" t="n"/>
      <c r="F194" s="15" t="n"/>
      <c r="G194" s="15" t="n"/>
      <c r="H194" s="15" t="n"/>
      <c r="I194" s="15" t="n"/>
      <c r="J194" s="15" t="n"/>
      <c r="K194" s="15" t="n"/>
      <c r="L194" s="15" t="n"/>
      <c r="M194" s="15" t="n"/>
      <c r="N194" s="15" t="n"/>
      <c r="O194" s="15" t="n"/>
      <c r="P194" s="15" t="n"/>
      <c r="Q194" s="18">
        <f>IF(D194="","",MAX(K194:P194))</f>
        <v/>
      </c>
      <c r="R194" s="18">
        <f>IF(OR(J194="",Q194=""),"",J194*Q194)</f>
        <v/>
      </c>
      <c r="S194" s="18">
        <f>IF(R194="","",IF(R194&gt;=17,"Critical",IF(R194&gt;=10,"High",IF(R194&gt;=5,"Moderate","Low"))))</f>
        <v/>
      </c>
      <c r="T194" s="15" t="n"/>
      <c r="U194" s="15" t="n"/>
      <c r="V194" s="15" t="n"/>
      <c r="W194" s="15" t="n"/>
      <c r="X194" s="18">
        <f>IF(OR(V194="",W194=""),"",V194*W194)</f>
        <v/>
      </c>
      <c r="Y194" s="18">
        <f>IF(X194="","",IF(X194&gt;=17,"Critical",IF(X194&gt;=10,"High",IF(X194&gt;=5,"Moderate","Low"))))</f>
        <v/>
      </c>
      <c r="Z194" s="15" t="n"/>
      <c r="AA194" s="18">
        <f>IF(D194="","",IF(OR(Z194="Beyond",AND(Z194="Near limit",OR(Y194="Critical",Y194="High"))),"ESCALATE","MONITOR"))</f>
        <v/>
      </c>
      <c r="AB194" s="15" t="n"/>
      <c r="AC194" s="22" t="n"/>
      <c r="AD194" s="15" t="n"/>
    </row>
    <row r="195" ht="46" customHeight="1">
      <c r="A195" s="18">
        <f>IF(D195="","","R-"&amp;TEXT(ROW()-6,"000"))</f>
        <v/>
      </c>
      <c r="B195" s="15" t="n"/>
      <c r="C195" s="15" t="n"/>
      <c r="D195" s="15" t="n"/>
      <c r="E195" s="15" t="n"/>
      <c r="F195" s="15" t="n"/>
      <c r="G195" s="15" t="n"/>
      <c r="H195" s="15" t="n"/>
      <c r="I195" s="15" t="n"/>
      <c r="J195" s="15" t="n"/>
      <c r="K195" s="15" t="n"/>
      <c r="L195" s="15" t="n"/>
      <c r="M195" s="15" t="n"/>
      <c r="N195" s="15" t="n"/>
      <c r="O195" s="15" t="n"/>
      <c r="P195" s="15" t="n"/>
      <c r="Q195" s="18">
        <f>IF(D195="","",MAX(K195:P195))</f>
        <v/>
      </c>
      <c r="R195" s="18">
        <f>IF(OR(J195="",Q195=""),"",J195*Q195)</f>
        <v/>
      </c>
      <c r="S195" s="18">
        <f>IF(R195="","",IF(R195&gt;=17,"Critical",IF(R195&gt;=10,"High",IF(R195&gt;=5,"Moderate","Low"))))</f>
        <v/>
      </c>
      <c r="T195" s="15" t="n"/>
      <c r="U195" s="15" t="n"/>
      <c r="V195" s="15" t="n"/>
      <c r="W195" s="15" t="n"/>
      <c r="X195" s="18">
        <f>IF(OR(V195="",W195=""),"",V195*W195)</f>
        <v/>
      </c>
      <c r="Y195" s="18">
        <f>IF(X195="","",IF(X195&gt;=17,"Critical",IF(X195&gt;=10,"High",IF(X195&gt;=5,"Moderate","Low"))))</f>
        <v/>
      </c>
      <c r="Z195" s="15" t="n"/>
      <c r="AA195" s="18">
        <f>IF(D195="","",IF(OR(Z195="Beyond",AND(Z195="Near limit",OR(Y195="Critical",Y195="High"))),"ESCALATE","MONITOR"))</f>
        <v/>
      </c>
      <c r="AB195" s="15" t="n"/>
      <c r="AC195" s="22" t="n"/>
      <c r="AD195" s="15" t="n"/>
    </row>
    <row r="196" ht="46" customHeight="1">
      <c r="A196" s="18">
        <f>IF(D196="","","R-"&amp;TEXT(ROW()-6,"000"))</f>
        <v/>
      </c>
      <c r="B196" s="15" t="n"/>
      <c r="C196" s="15" t="n"/>
      <c r="D196" s="15" t="n"/>
      <c r="E196" s="15" t="n"/>
      <c r="F196" s="15" t="n"/>
      <c r="G196" s="15" t="n"/>
      <c r="H196" s="15" t="n"/>
      <c r="I196" s="15" t="n"/>
      <c r="J196" s="15" t="n"/>
      <c r="K196" s="15" t="n"/>
      <c r="L196" s="15" t="n"/>
      <c r="M196" s="15" t="n"/>
      <c r="N196" s="15" t="n"/>
      <c r="O196" s="15" t="n"/>
      <c r="P196" s="15" t="n"/>
      <c r="Q196" s="18">
        <f>IF(D196="","",MAX(K196:P196))</f>
        <v/>
      </c>
      <c r="R196" s="18">
        <f>IF(OR(J196="",Q196=""),"",J196*Q196)</f>
        <v/>
      </c>
      <c r="S196" s="18">
        <f>IF(R196="","",IF(R196&gt;=17,"Critical",IF(R196&gt;=10,"High",IF(R196&gt;=5,"Moderate","Low"))))</f>
        <v/>
      </c>
      <c r="T196" s="15" t="n"/>
      <c r="U196" s="15" t="n"/>
      <c r="V196" s="15" t="n"/>
      <c r="W196" s="15" t="n"/>
      <c r="X196" s="18">
        <f>IF(OR(V196="",W196=""),"",V196*W196)</f>
        <v/>
      </c>
      <c r="Y196" s="18">
        <f>IF(X196="","",IF(X196&gt;=17,"Critical",IF(X196&gt;=10,"High",IF(X196&gt;=5,"Moderate","Low"))))</f>
        <v/>
      </c>
      <c r="Z196" s="15" t="n"/>
      <c r="AA196" s="18">
        <f>IF(D196="","",IF(OR(Z196="Beyond",AND(Z196="Near limit",OR(Y196="Critical",Y196="High"))),"ESCALATE","MONITOR"))</f>
        <v/>
      </c>
      <c r="AB196" s="15" t="n"/>
      <c r="AC196" s="22" t="n"/>
      <c r="AD196" s="15" t="n"/>
    </row>
    <row r="197" ht="46" customHeight="1">
      <c r="A197" s="18">
        <f>IF(D197="","","R-"&amp;TEXT(ROW()-6,"000"))</f>
        <v/>
      </c>
      <c r="B197" s="15" t="n"/>
      <c r="C197" s="15" t="n"/>
      <c r="D197" s="15" t="n"/>
      <c r="E197" s="15" t="n"/>
      <c r="F197" s="15" t="n"/>
      <c r="G197" s="15" t="n"/>
      <c r="H197" s="15" t="n"/>
      <c r="I197" s="15" t="n"/>
      <c r="J197" s="15" t="n"/>
      <c r="K197" s="15" t="n"/>
      <c r="L197" s="15" t="n"/>
      <c r="M197" s="15" t="n"/>
      <c r="N197" s="15" t="n"/>
      <c r="O197" s="15" t="n"/>
      <c r="P197" s="15" t="n"/>
      <c r="Q197" s="18">
        <f>IF(D197="","",MAX(K197:P197))</f>
        <v/>
      </c>
      <c r="R197" s="18">
        <f>IF(OR(J197="",Q197=""),"",J197*Q197)</f>
        <v/>
      </c>
      <c r="S197" s="18">
        <f>IF(R197="","",IF(R197&gt;=17,"Critical",IF(R197&gt;=10,"High",IF(R197&gt;=5,"Moderate","Low"))))</f>
        <v/>
      </c>
      <c r="T197" s="15" t="n"/>
      <c r="U197" s="15" t="n"/>
      <c r="V197" s="15" t="n"/>
      <c r="W197" s="15" t="n"/>
      <c r="X197" s="18">
        <f>IF(OR(V197="",W197=""),"",V197*W197)</f>
        <v/>
      </c>
      <c r="Y197" s="18">
        <f>IF(X197="","",IF(X197&gt;=17,"Critical",IF(X197&gt;=10,"High",IF(X197&gt;=5,"Moderate","Low"))))</f>
        <v/>
      </c>
      <c r="Z197" s="15" t="n"/>
      <c r="AA197" s="18">
        <f>IF(D197="","",IF(OR(Z197="Beyond",AND(Z197="Near limit",OR(Y197="Critical",Y197="High"))),"ESCALATE","MONITOR"))</f>
        <v/>
      </c>
      <c r="AB197" s="15" t="n"/>
      <c r="AC197" s="22" t="n"/>
      <c r="AD197" s="15" t="n"/>
    </row>
    <row r="198" ht="46" customHeight="1">
      <c r="A198" s="18">
        <f>IF(D198="","","R-"&amp;TEXT(ROW()-6,"000"))</f>
        <v/>
      </c>
      <c r="B198" s="15" t="n"/>
      <c r="C198" s="15" t="n"/>
      <c r="D198" s="15" t="n"/>
      <c r="E198" s="15" t="n"/>
      <c r="F198" s="15" t="n"/>
      <c r="G198" s="15" t="n"/>
      <c r="H198" s="15" t="n"/>
      <c r="I198" s="15" t="n"/>
      <c r="J198" s="15" t="n"/>
      <c r="K198" s="15" t="n"/>
      <c r="L198" s="15" t="n"/>
      <c r="M198" s="15" t="n"/>
      <c r="N198" s="15" t="n"/>
      <c r="O198" s="15" t="n"/>
      <c r="P198" s="15" t="n"/>
      <c r="Q198" s="18">
        <f>IF(D198="","",MAX(K198:P198))</f>
        <v/>
      </c>
      <c r="R198" s="18">
        <f>IF(OR(J198="",Q198=""),"",J198*Q198)</f>
        <v/>
      </c>
      <c r="S198" s="18">
        <f>IF(R198="","",IF(R198&gt;=17,"Critical",IF(R198&gt;=10,"High",IF(R198&gt;=5,"Moderate","Low"))))</f>
        <v/>
      </c>
      <c r="T198" s="15" t="n"/>
      <c r="U198" s="15" t="n"/>
      <c r="V198" s="15" t="n"/>
      <c r="W198" s="15" t="n"/>
      <c r="X198" s="18">
        <f>IF(OR(V198="",W198=""),"",V198*W198)</f>
        <v/>
      </c>
      <c r="Y198" s="18">
        <f>IF(X198="","",IF(X198&gt;=17,"Critical",IF(X198&gt;=10,"High",IF(X198&gt;=5,"Moderate","Low"))))</f>
        <v/>
      </c>
      <c r="Z198" s="15" t="n"/>
      <c r="AA198" s="18">
        <f>IF(D198="","",IF(OR(Z198="Beyond",AND(Z198="Near limit",OR(Y198="Critical",Y198="High"))),"ESCALATE","MONITOR"))</f>
        <v/>
      </c>
      <c r="AB198" s="15" t="n"/>
      <c r="AC198" s="22" t="n"/>
      <c r="AD198" s="15" t="n"/>
    </row>
    <row r="199" ht="46" customHeight="1">
      <c r="A199" s="18">
        <f>IF(D199="","","R-"&amp;TEXT(ROW()-6,"000"))</f>
        <v/>
      </c>
      <c r="B199" s="15" t="n"/>
      <c r="C199" s="15" t="n"/>
      <c r="D199" s="15" t="n"/>
      <c r="E199" s="15" t="n"/>
      <c r="F199" s="15" t="n"/>
      <c r="G199" s="15" t="n"/>
      <c r="H199" s="15" t="n"/>
      <c r="I199" s="15" t="n"/>
      <c r="J199" s="15" t="n"/>
      <c r="K199" s="15" t="n"/>
      <c r="L199" s="15" t="n"/>
      <c r="M199" s="15" t="n"/>
      <c r="N199" s="15" t="n"/>
      <c r="O199" s="15" t="n"/>
      <c r="P199" s="15" t="n"/>
      <c r="Q199" s="18">
        <f>IF(D199="","",MAX(K199:P199))</f>
        <v/>
      </c>
      <c r="R199" s="18">
        <f>IF(OR(J199="",Q199=""),"",J199*Q199)</f>
        <v/>
      </c>
      <c r="S199" s="18">
        <f>IF(R199="","",IF(R199&gt;=17,"Critical",IF(R199&gt;=10,"High",IF(R199&gt;=5,"Moderate","Low"))))</f>
        <v/>
      </c>
      <c r="T199" s="15" t="n"/>
      <c r="U199" s="15" t="n"/>
      <c r="V199" s="15" t="n"/>
      <c r="W199" s="15" t="n"/>
      <c r="X199" s="18">
        <f>IF(OR(V199="",W199=""),"",V199*W199)</f>
        <v/>
      </c>
      <c r="Y199" s="18">
        <f>IF(X199="","",IF(X199&gt;=17,"Critical",IF(X199&gt;=10,"High",IF(X199&gt;=5,"Moderate","Low"))))</f>
        <v/>
      </c>
      <c r="Z199" s="15" t="n"/>
      <c r="AA199" s="18">
        <f>IF(D199="","",IF(OR(Z199="Beyond",AND(Z199="Near limit",OR(Y199="Critical",Y199="High"))),"ESCALATE","MONITOR"))</f>
        <v/>
      </c>
      <c r="AB199" s="15" t="n"/>
      <c r="AC199" s="22" t="n"/>
      <c r="AD199" s="15" t="n"/>
    </row>
    <row r="200" ht="46" customHeight="1">
      <c r="A200" s="18">
        <f>IF(D200="","","R-"&amp;TEXT(ROW()-6,"000"))</f>
        <v/>
      </c>
      <c r="B200" s="15" t="n"/>
      <c r="C200" s="15" t="n"/>
      <c r="D200" s="15" t="n"/>
      <c r="E200" s="15" t="n"/>
      <c r="F200" s="15" t="n"/>
      <c r="G200" s="15" t="n"/>
      <c r="H200" s="15" t="n"/>
      <c r="I200" s="15" t="n"/>
      <c r="J200" s="15" t="n"/>
      <c r="K200" s="15" t="n"/>
      <c r="L200" s="15" t="n"/>
      <c r="M200" s="15" t="n"/>
      <c r="N200" s="15" t="n"/>
      <c r="O200" s="15" t="n"/>
      <c r="P200" s="15" t="n"/>
      <c r="Q200" s="18">
        <f>IF(D200="","",MAX(K200:P200))</f>
        <v/>
      </c>
      <c r="R200" s="18">
        <f>IF(OR(J200="",Q200=""),"",J200*Q200)</f>
        <v/>
      </c>
      <c r="S200" s="18">
        <f>IF(R200="","",IF(R200&gt;=17,"Critical",IF(R200&gt;=10,"High",IF(R200&gt;=5,"Moderate","Low"))))</f>
        <v/>
      </c>
      <c r="T200" s="15" t="n"/>
      <c r="U200" s="15" t="n"/>
      <c r="V200" s="15" t="n"/>
      <c r="W200" s="15" t="n"/>
      <c r="X200" s="18">
        <f>IF(OR(V200="",W200=""),"",V200*W200)</f>
        <v/>
      </c>
      <c r="Y200" s="18">
        <f>IF(X200="","",IF(X200&gt;=17,"Critical",IF(X200&gt;=10,"High",IF(X200&gt;=5,"Moderate","Low"))))</f>
        <v/>
      </c>
      <c r="Z200" s="15" t="n"/>
      <c r="AA200" s="18">
        <f>IF(D200="","",IF(OR(Z200="Beyond",AND(Z200="Near limit",OR(Y200="Critical",Y200="High"))),"ESCALATE","MONITOR"))</f>
        <v/>
      </c>
      <c r="AB200" s="15" t="n"/>
      <c r="AC200" s="22" t="n"/>
      <c r="AD200" s="15" t="n"/>
    </row>
    <row r="201" ht="46" customHeight="1">
      <c r="A201" s="18">
        <f>IF(D201="","","R-"&amp;TEXT(ROW()-6,"000"))</f>
        <v/>
      </c>
      <c r="B201" s="15" t="n"/>
      <c r="C201" s="15" t="n"/>
      <c r="D201" s="15" t="n"/>
      <c r="E201" s="15" t="n"/>
      <c r="F201" s="15" t="n"/>
      <c r="G201" s="15" t="n"/>
      <c r="H201" s="15" t="n"/>
      <c r="I201" s="15" t="n"/>
      <c r="J201" s="15" t="n"/>
      <c r="K201" s="15" t="n"/>
      <c r="L201" s="15" t="n"/>
      <c r="M201" s="15" t="n"/>
      <c r="N201" s="15" t="n"/>
      <c r="O201" s="15" t="n"/>
      <c r="P201" s="15" t="n"/>
      <c r="Q201" s="18">
        <f>IF(D201="","",MAX(K201:P201))</f>
        <v/>
      </c>
      <c r="R201" s="18">
        <f>IF(OR(J201="",Q201=""),"",J201*Q201)</f>
        <v/>
      </c>
      <c r="S201" s="18">
        <f>IF(R201="","",IF(R201&gt;=17,"Critical",IF(R201&gt;=10,"High",IF(R201&gt;=5,"Moderate","Low"))))</f>
        <v/>
      </c>
      <c r="T201" s="15" t="n"/>
      <c r="U201" s="15" t="n"/>
      <c r="V201" s="15" t="n"/>
      <c r="W201" s="15" t="n"/>
      <c r="X201" s="18">
        <f>IF(OR(V201="",W201=""),"",V201*W201)</f>
        <v/>
      </c>
      <c r="Y201" s="18">
        <f>IF(X201="","",IF(X201&gt;=17,"Critical",IF(X201&gt;=10,"High",IF(X201&gt;=5,"Moderate","Low"))))</f>
        <v/>
      </c>
      <c r="Z201" s="15" t="n"/>
      <c r="AA201" s="18">
        <f>IF(D201="","",IF(OR(Z201="Beyond",AND(Z201="Near limit",OR(Y201="Critical",Y201="High"))),"ESCALATE","MONITOR"))</f>
        <v/>
      </c>
      <c r="AB201" s="15" t="n"/>
      <c r="AC201" s="22" t="n"/>
      <c r="AD201" s="15" t="n"/>
    </row>
    <row r="202" ht="46" customHeight="1">
      <c r="A202" s="18">
        <f>IF(D202="","","R-"&amp;TEXT(ROW()-6,"000"))</f>
        <v/>
      </c>
      <c r="B202" s="15" t="n"/>
      <c r="C202" s="15" t="n"/>
      <c r="D202" s="15" t="n"/>
      <c r="E202" s="15" t="n"/>
      <c r="F202" s="15" t="n"/>
      <c r="G202" s="15" t="n"/>
      <c r="H202" s="15" t="n"/>
      <c r="I202" s="15" t="n"/>
      <c r="J202" s="15" t="n"/>
      <c r="K202" s="15" t="n"/>
      <c r="L202" s="15" t="n"/>
      <c r="M202" s="15" t="n"/>
      <c r="N202" s="15" t="n"/>
      <c r="O202" s="15" t="n"/>
      <c r="P202" s="15" t="n"/>
      <c r="Q202" s="18">
        <f>IF(D202="","",MAX(K202:P202))</f>
        <v/>
      </c>
      <c r="R202" s="18">
        <f>IF(OR(J202="",Q202=""),"",J202*Q202)</f>
        <v/>
      </c>
      <c r="S202" s="18">
        <f>IF(R202="","",IF(R202&gt;=17,"Critical",IF(R202&gt;=10,"High",IF(R202&gt;=5,"Moderate","Low"))))</f>
        <v/>
      </c>
      <c r="T202" s="15" t="n"/>
      <c r="U202" s="15" t="n"/>
      <c r="V202" s="15" t="n"/>
      <c r="W202" s="15" t="n"/>
      <c r="X202" s="18">
        <f>IF(OR(V202="",W202=""),"",V202*W202)</f>
        <v/>
      </c>
      <c r="Y202" s="18">
        <f>IF(X202="","",IF(X202&gt;=17,"Critical",IF(X202&gt;=10,"High",IF(X202&gt;=5,"Moderate","Low"))))</f>
        <v/>
      </c>
      <c r="Z202" s="15" t="n"/>
      <c r="AA202" s="18">
        <f>IF(D202="","",IF(OR(Z202="Beyond",AND(Z202="Near limit",OR(Y202="Critical",Y202="High"))),"ESCALATE","MONITOR"))</f>
        <v/>
      </c>
      <c r="AB202" s="15" t="n"/>
      <c r="AC202" s="22" t="n"/>
      <c r="AD202" s="15" t="n"/>
    </row>
    <row r="203" ht="46" customHeight="1">
      <c r="A203" s="18">
        <f>IF(D203="","","R-"&amp;TEXT(ROW()-6,"000"))</f>
        <v/>
      </c>
      <c r="B203" s="15" t="n"/>
      <c r="C203" s="15" t="n"/>
      <c r="D203" s="15" t="n"/>
      <c r="E203" s="15" t="n"/>
      <c r="F203" s="15" t="n"/>
      <c r="G203" s="15" t="n"/>
      <c r="H203" s="15" t="n"/>
      <c r="I203" s="15" t="n"/>
      <c r="J203" s="15" t="n"/>
      <c r="K203" s="15" t="n"/>
      <c r="L203" s="15" t="n"/>
      <c r="M203" s="15" t="n"/>
      <c r="N203" s="15" t="n"/>
      <c r="O203" s="15" t="n"/>
      <c r="P203" s="15" t="n"/>
      <c r="Q203" s="18">
        <f>IF(D203="","",MAX(K203:P203))</f>
        <v/>
      </c>
      <c r="R203" s="18">
        <f>IF(OR(J203="",Q203=""),"",J203*Q203)</f>
        <v/>
      </c>
      <c r="S203" s="18">
        <f>IF(R203="","",IF(R203&gt;=17,"Critical",IF(R203&gt;=10,"High",IF(R203&gt;=5,"Moderate","Low"))))</f>
        <v/>
      </c>
      <c r="T203" s="15" t="n"/>
      <c r="U203" s="15" t="n"/>
      <c r="V203" s="15" t="n"/>
      <c r="W203" s="15" t="n"/>
      <c r="X203" s="18">
        <f>IF(OR(V203="",W203=""),"",V203*W203)</f>
        <v/>
      </c>
      <c r="Y203" s="18">
        <f>IF(X203="","",IF(X203&gt;=17,"Critical",IF(X203&gt;=10,"High",IF(X203&gt;=5,"Moderate","Low"))))</f>
        <v/>
      </c>
      <c r="Z203" s="15" t="n"/>
      <c r="AA203" s="18">
        <f>IF(D203="","",IF(OR(Z203="Beyond",AND(Z203="Near limit",OR(Y203="Critical",Y203="High"))),"ESCALATE","MONITOR"))</f>
        <v/>
      </c>
      <c r="AB203" s="15" t="n"/>
      <c r="AC203" s="22" t="n"/>
      <c r="AD203" s="15" t="n"/>
    </row>
    <row r="204" ht="46" customHeight="1">
      <c r="A204" s="18">
        <f>IF(D204="","","R-"&amp;TEXT(ROW()-6,"000"))</f>
        <v/>
      </c>
      <c r="B204" s="15" t="n"/>
      <c r="C204" s="15" t="n"/>
      <c r="D204" s="15" t="n"/>
      <c r="E204" s="15" t="n"/>
      <c r="F204" s="15" t="n"/>
      <c r="G204" s="15" t="n"/>
      <c r="H204" s="15" t="n"/>
      <c r="I204" s="15" t="n"/>
      <c r="J204" s="15" t="n"/>
      <c r="K204" s="15" t="n"/>
      <c r="L204" s="15" t="n"/>
      <c r="M204" s="15" t="n"/>
      <c r="N204" s="15" t="n"/>
      <c r="O204" s="15" t="n"/>
      <c r="P204" s="15" t="n"/>
      <c r="Q204" s="18">
        <f>IF(D204="","",MAX(K204:P204))</f>
        <v/>
      </c>
      <c r="R204" s="18">
        <f>IF(OR(J204="",Q204=""),"",J204*Q204)</f>
        <v/>
      </c>
      <c r="S204" s="18">
        <f>IF(R204="","",IF(R204&gt;=17,"Critical",IF(R204&gt;=10,"High",IF(R204&gt;=5,"Moderate","Low"))))</f>
        <v/>
      </c>
      <c r="T204" s="15" t="n"/>
      <c r="U204" s="15" t="n"/>
      <c r="V204" s="15" t="n"/>
      <c r="W204" s="15" t="n"/>
      <c r="X204" s="18">
        <f>IF(OR(V204="",W204=""),"",V204*W204)</f>
        <v/>
      </c>
      <c r="Y204" s="18">
        <f>IF(X204="","",IF(X204&gt;=17,"Critical",IF(X204&gt;=10,"High",IF(X204&gt;=5,"Moderate","Low"))))</f>
        <v/>
      </c>
      <c r="Z204" s="15" t="n"/>
      <c r="AA204" s="18">
        <f>IF(D204="","",IF(OR(Z204="Beyond",AND(Z204="Near limit",OR(Y204="Critical",Y204="High"))),"ESCALATE","MONITOR"))</f>
        <v/>
      </c>
      <c r="AB204" s="15" t="n"/>
      <c r="AC204" s="22" t="n"/>
      <c r="AD204" s="15" t="n"/>
    </row>
    <row r="205" ht="46" customHeight="1">
      <c r="A205" s="18">
        <f>IF(D205="","","R-"&amp;TEXT(ROW()-6,"000"))</f>
        <v/>
      </c>
      <c r="B205" s="15" t="n"/>
      <c r="C205" s="15" t="n"/>
      <c r="D205" s="15" t="n"/>
      <c r="E205" s="15" t="n"/>
      <c r="F205" s="15" t="n"/>
      <c r="G205" s="15" t="n"/>
      <c r="H205" s="15" t="n"/>
      <c r="I205" s="15" t="n"/>
      <c r="J205" s="15" t="n"/>
      <c r="K205" s="15" t="n"/>
      <c r="L205" s="15" t="n"/>
      <c r="M205" s="15" t="n"/>
      <c r="N205" s="15" t="n"/>
      <c r="O205" s="15" t="n"/>
      <c r="P205" s="15" t="n"/>
      <c r="Q205" s="18">
        <f>IF(D205="","",MAX(K205:P205))</f>
        <v/>
      </c>
      <c r="R205" s="18">
        <f>IF(OR(J205="",Q205=""),"",J205*Q205)</f>
        <v/>
      </c>
      <c r="S205" s="18">
        <f>IF(R205="","",IF(R205&gt;=17,"Critical",IF(R205&gt;=10,"High",IF(R205&gt;=5,"Moderate","Low"))))</f>
        <v/>
      </c>
      <c r="T205" s="15" t="n"/>
      <c r="U205" s="15" t="n"/>
      <c r="V205" s="15" t="n"/>
      <c r="W205" s="15" t="n"/>
      <c r="X205" s="18">
        <f>IF(OR(V205="",W205=""),"",V205*W205)</f>
        <v/>
      </c>
      <c r="Y205" s="18">
        <f>IF(X205="","",IF(X205&gt;=17,"Critical",IF(X205&gt;=10,"High",IF(X205&gt;=5,"Moderate","Low"))))</f>
        <v/>
      </c>
      <c r="Z205" s="15" t="n"/>
      <c r="AA205" s="18">
        <f>IF(D205="","",IF(OR(Z205="Beyond",AND(Z205="Near limit",OR(Y205="Critical",Y205="High"))),"ESCALATE","MONITOR"))</f>
        <v/>
      </c>
      <c r="AB205" s="15" t="n"/>
      <c r="AC205" s="22" t="n"/>
      <c r="AD205" s="15" t="n"/>
    </row>
    <row r="206" ht="46" customHeight="1">
      <c r="A206" s="18">
        <f>IF(D206="","","R-"&amp;TEXT(ROW()-6,"000"))</f>
        <v/>
      </c>
      <c r="B206" s="15" t="n"/>
      <c r="C206" s="15" t="n"/>
      <c r="D206" s="15" t="n"/>
      <c r="E206" s="15" t="n"/>
      <c r="F206" s="15" t="n"/>
      <c r="G206" s="15" t="n"/>
      <c r="H206" s="15" t="n"/>
      <c r="I206" s="15" t="n"/>
      <c r="J206" s="15" t="n"/>
      <c r="K206" s="15" t="n"/>
      <c r="L206" s="15" t="n"/>
      <c r="M206" s="15" t="n"/>
      <c r="N206" s="15" t="n"/>
      <c r="O206" s="15" t="n"/>
      <c r="P206" s="15" t="n"/>
      <c r="Q206" s="18">
        <f>IF(D206="","",MAX(K206:P206))</f>
        <v/>
      </c>
      <c r="R206" s="18">
        <f>IF(OR(J206="",Q206=""),"",J206*Q206)</f>
        <v/>
      </c>
      <c r="S206" s="18">
        <f>IF(R206="","",IF(R206&gt;=17,"Critical",IF(R206&gt;=10,"High",IF(R206&gt;=5,"Moderate","Low"))))</f>
        <v/>
      </c>
      <c r="T206" s="15" t="n"/>
      <c r="U206" s="15" t="n"/>
      <c r="V206" s="15" t="n"/>
      <c r="W206" s="15" t="n"/>
      <c r="X206" s="18">
        <f>IF(OR(V206="",W206=""),"",V206*W206)</f>
        <v/>
      </c>
      <c r="Y206" s="18">
        <f>IF(X206="","",IF(X206&gt;=17,"Critical",IF(X206&gt;=10,"High",IF(X206&gt;=5,"Moderate","Low"))))</f>
        <v/>
      </c>
      <c r="Z206" s="15" t="n"/>
      <c r="AA206" s="18">
        <f>IF(D206="","",IF(OR(Z206="Beyond",AND(Z206="Near limit",OR(Y206="Critical",Y206="High"))),"ESCALATE","MONITOR"))</f>
        <v/>
      </c>
      <c r="AB206" s="15" t="n"/>
      <c r="AC206" s="22" t="n"/>
      <c r="AD206" s="15" t="n"/>
    </row>
  </sheetData>
  <mergeCells count="1">
    <mergeCell ref="A2:Y2"/>
  </mergeCells>
  <conditionalFormatting sqref="R7:R206">
    <cfRule type="colorScale" priority="1">
      <colorScale>
        <cfvo type="num" val="1"/>
        <cfvo type="num" val="10"/>
        <cfvo type="num" val="25"/>
        <color rgb="00DFF3EA"/>
        <color rgb="00FFF1C9"/>
        <color rgb="00F4B4AE"/>
      </colorScale>
    </cfRule>
  </conditionalFormatting>
  <conditionalFormatting sqref="X7:X206">
    <cfRule type="colorScale" priority="2">
      <colorScale>
        <cfvo type="num" val="1"/>
        <cfvo type="num" val="10"/>
        <cfvo type="num" val="25"/>
        <color rgb="00DFF3EA"/>
        <color rgb="00FFF1C9"/>
        <color rgb="00F4B4AE"/>
      </colorScale>
    </cfRule>
  </conditionalFormatting>
  <conditionalFormatting sqref="AA7:AA206">
    <cfRule type="cellIs" priority="3" operator="equal" dxfId="0">
      <formula>"ESCALATE"</formula>
    </cfRule>
  </conditionalFormatting>
  <dataValidations count="4">
    <dataValidation sqref="B7:B206" showDropDown="0" showInputMessage="0" showErrorMessage="0" allowBlank="1" type="list">
      <formula1>"Strategic,Operational,People / safety,Financial,Legal / compliance,Technology / cyber,Data / privacy,Vendor / partner,Facility / environmental,Reputation,Program / project,Other"</formula1>
    </dataValidation>
    <dataValidation sqref="J7:J206 K7:K206 L7:L206 M7:M206 N7:N206 O7:O206 P7:P206 V7:V206 W7:W206" showDropDown="0" showInputMessage="0" showErrorMessage="0" allowBlank="1" type="whole" operator="between">
      <formula1>1</formula1>
      <formula2>5</formula2>
    </dataValidation>
    <dataValidation sqref="Z7:Z206" showDropDown="0" showInputMessage="0" showErrorMessage="0" allowBlank="1" type="list">
      <formula1>"Within,Near limit,Beyond,Not set"</formula1>
    </dataValidation>
    <dataValidation sqref="AB7:AB206" showDropDown="0" showInputMessage="0" showErrorMessage="0" allowBlank="1" type="list">
      <formula1>"Avoid,Reduce,Transfer / share,Accept,Exploit / pursue,Monitor,Undecided"</formula1>
    </dataValidation>
  </dataValidations>
  <pageMargins left="0.75" right="0.75" top="1" bottom="1" header="0.5" footer="0.5"/>
  <pageSetup orientation="landscape" fitToWidth="4"/>
  <headerFooter>
    <oddHeader/>
    <oddFooter>&amp;C&amp;8 &amp;K5A6770Salish Sea Consulting  •  salishseaconsulting.com  •  &amp;P</oddFooter>
    <evenHeader/>
    <evenFooter/>
    <firstHeader/>
    <firstFooter/>
  </headerFooter>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fitToPage="1"/>
  </sheetPr>
  <dimension ref="A1:P206"/>
  <sheetViews>
    <sheetView showGridLines="0" workbookViewId="0">
      <pane ySplit="6" topLeftCell="A7" activePane="bottomLeft" state="frozen"/>
      <selection pane="bottomLeft" activeCell="A1" sqref="A1"/>
    </sheetView>
  </sheetViews>
  <sheetFormatPr baseColWidth="8" defaultRowHeight="15"/>
  <cols>
    <col width="13" customWidth="1" min="1" max="1"/>
    <col width="12" customWidth="1" min="2" max="2"/>
    <col width="38" customWidth="1" min="3" max="3"/>
    <col width="34" customWidth="1" min="4" max="4"/>
    <col width="20" customWidth="1" min="5" max="5"/>
    <col width="20" customWidth="1" min="6" max="6"/>
    <col width="15" customWidth="1" min="7" max="7"/>
    <col width="15" customWidth="1" min="8" max="8"/>
    <col width="16" customWidth="1" min="9" max="9"/>
    <col width="18" customWidth="1" min="10" max="10"/>
    <col width="17" customWidth="1" min="11" max="11"/>
    <col width="16" customWidth="1" min="12" max="12"/>
    <col width="38" customWidth="1" min="13" max="13"/>
    <col width="32" customWidth="1" min="14" max="14"/>
    <col width="15" customWidth="1" min="15" max="15"/>
    <col width="32" customWidth="1" min="16" max="16"/>
  </cols>
  <sheetData>
    <row r="1">
      <c r="A1" s="13" t="inlineStr">
        <is>
          <t>RISK TREATMENT PLAN</t>
        </is>
      </c>
    </row>
    <row r="6" ht="36" customHeight="1">
      <c r="A6" s="17" t="inlineStr">
        <is>
          <t>Treatment ID</t>
        </is>
      </c>
      <c r="B6" s="17" t="inlineStr">
        <is>
          <t>Risk ID</t>
        </is>
      </c>
      <c r="C6" s="17" t="inlineStr">
        <is>
          <t>Treatment action</t>
        </is>
      </c>
      <c r="D6" s="17" t="inlineStr">
        <is>
          <t>Control / deliverable</t>
        </is>
      </c>
      <c r="E6" s="17" t="inlineStr">
        <is>
          <t>Owner</t>
        </is>
      </c>
      <c r="F6" s="17" t="inlineStr">
        <is>
          <t>Approver</t>
        </is>
      </c>
      <c r="G6" s="17" t="inlineStr">
        <is>
          <t>Start</t>
        </is>
      </c>
      <c r="H6" s="17" t="inlineStr">
        <is>
          <t>Due</t>
        </is>
      </c>
      <c r="I6" s="17" t="inlineStr">
        <is>
          <t>Resources / cost</t>
        </is>
      </c>
      <c r="J6" s="17" t="inlineStr">
        <is>
          <t>Target residual score</t>
        </is>
      </c>
      <c r="K6" s="17" t="inlineStr">
        <is>
          <t>Status</t>
        </is>
      </c>
      <c r="L6" s="17" t="inlineStr">
        <is>
          <t>Schedule alert</t>
        </is>
      </c>
      <c r="M6" s="17" t="inlineStr">
        <is>
          <t>Evidence / completion record</t>
        </is>
      </c>
      <c r="N6" s="17" t="inlineStr">
        <is>
          <t>Validation test</t>
        </is>
      </c>
      <c r="O6" s="17" t="inlineStr">
        <is>
          <t>Next review</t>
        </is>
      </c>
      <c r="P6" s="17" t="inlineStr">
        <is>
          <t>Notes</t>
        </is>
      </c>
    </row>
    <row r="7" ht="42" customHeight="1">
      <c r="A7" s="18">
        <f>IF(C7="","","T-"&amp;TEXT(ROW()-6,"000"))</f>
        <v/>
      </c>
      <c r="B7" s="15" t="n"/>
      <c r="C7" s="15" t="n"/>
      <c r="D7" s="15" t="n"/>
      <c r="E7" s="15" t="n"/>
      <c r="F7" s="15" t="n"/>
      <c r="G7" s="22" t="n"/>
      <c r="H7" s="22" t="n"/>
      <c r="I7" s="23" t="n"/>
      <c r="J7" s="15" t="n"/>
      <c r="K7" s="15" t="n"/>
      <c r="L7" s="18">
        <f>IF(C7="","",IF(OR(K7="Complete",K7="Cancelled"),"CLOSED",IF(H7="","NO DATE",IF(H7&lt;TODAY(),"OVERDUE",IF(H7&lt;=TODAY()+14,"DUE SOON","ON TRACK")))))</f>
        <v/>
      </c>
      <c r="M7" s="15" t="n"/>
      <c r="N7" s="15" t="n"/>
      <c r="O7" s="22" t="n"/>
      <c r="P7" s="15" t="n"/>
    </row>
    <row r="8" ht="42" customHeight="1">
      <c r="A8" s="18">
        <f>IF(C8="","","T-"&amp;TEXT(ROW()-6,"000"))</f>
        <v/>
      </c>
      <c r="B8" s="15" t="n"/>
      <c r="C8" s="15" t="n"/>
      <c r="D8" s="15" t="n"/>
      <c r="E8" s="15" t="n"/>
      <c r="F8" s="15" t="n"/>
      <c r="G8" s="22" t="n"/>
      <c r="H8" s="22" t="n"/>
      <c r="I8" s="23" t="n"/>
      <c r="J8" s="15" t="n"/>
      <c r="K8" s="15" t="n"/>
      <c r="L8" s="18">
        <f>IF(C8="","",IF(OR(K8="Complete",K8="Cancelled"),"CLOSED",IF(H8="","NO DATE",IF(H8&lt;TODAY(),"OVERDUE",IF(H8&lt;=TODAY()+14,"DUE SOON","ON TRACK")))))</f>
        <v/>
      </c>
      <c r="M8" s="15" t="n"/>
      <c r="N8" s="15" t="n"/>
      <c r="O8" s="22" t="n"/>
      <c r="P8" s="15" t="n"/>
    </row>
    <row r="9" ht="42" customHeight="1">
      <c r="A9" s="18">
        <f>IF(C9="","","T-"&amp;TEXT(ROW()-6,"000"))</f>
        <v/>
      </c>
      <c r="B9" s="15" t="n"/>
      <c r="C9" s="15" t="n"/>
      <c r="D9" s="15" t="n"/>
      <c r="E9" s="15" t="n"/>
      <c r="F9" s="15" t="n"/>
      <c r="G9" s="22" t="n"/>
      <c r="H9" s="22" t="n"/>
      <c r="I9" s="23" t="n"/>
      <c r="J9" s="15" t="n"/>
      <c r="K9" s="15" t="n"/>
      <c r="L9" s="18">
        <f>IF(C9="","",IF(OR(K9="Complete",K9="Cancelled"),"CLOSED",IF(H9="","NO DATE",IF(H9&lt;TODAY(),"OVERDUE",IF(H9&lt;=TODAY()+14,"DUE SOON","ON TRACK")))))</f>
        <v/>
      </c>
      <c r="M9" s="15" t="n"/>
      <c r="N9" s="15" t="n"/>
      <c r="O9" s="22" t="n"/>
      <c r="P9" s="15" t="n"/>
    </row>
    <row r="10" ht="42" customHeight="1">
      <c r="A10" s="18">
        <f>IF(C10="","","T-"&amp;TEXT(ROW()-6,"000"))</f>
        <v/>
      </c>
      <c r="B10" s="15" t="n"/>
      <c r="C10" s="15" t="n"/>
      <c r="D10" s="15" t="n"/>
      <c r="E10" s="15" t="n"/>
      <c r="F10" s="15" t="n"/>
      <c r="G10" s="22" t="n"/>
      <c r="H10" s="22" t="n"/>
      <c r="I10" s="23" t="n"/>
      <c r="J10" s="15" t="n"/>
      <c r="K10" s="15" t="n"/>
      <c r="L10" s="18">
        <f>IF(C10="","",IF(OR(K10="Complete",K10="Cancelled"),"CLOSED",IF(H10="","NO DATE",IF(H10&lt;TODAY(),"OVERDUE",IF(H10&lt;=TODAY()+14,"DUE SOON","ON TRACK")))))</f>
        <v/>
      </c>
      <c r="M10" s="15" t="n"/>
      <c r="N10" s="15" t="n"/>
      <c r="O10" s="22" t="n"/>
      <c r="P10" s="15" t="n"/>
    </row>
    <row r="11" ht="42" customHeight="1">
      <c r="A11" s="18">
        <f>IF(C11="","","T-"&amp;TEXT(ROW()-6,"000"))</f>
        <v/>
      </c>
      <c r="B11" s="15" t="n"/>
      <c r="C11" s="15" t="n"/>
      <c r="D11" s="15" t="n"/>
      <c r="E11" s="15" t="n"/>
      <c r="F11" s="15" t="n"/>
      <c r="G11" s="22" t="n"/>
      <c r="H11" s="22" t="n"/>
      <c r="I11" s="23" t="n"/>
      <c r="J11" s="15" t="n"/>
      <c r="K11" s="15" t="n"/>
      <c r="L11" s="18">
        <f>IF(C11="","",IF(OR(K11="Complete",K11="Cancelled"),"CLOSED",IF(H11="","NO DATE",IF(H11&lt;TODAY(),"OVERDUE",IF(H11&lt;=TODAY()+14,"DUE SOON","ON TRACK")))))</f>
        <v/>
      </c>
      <c r="M11" s="15" t="n"/>
      <c r="N11" s="15" t="n"/>
      <c r="O11" s="22" t="n"/>
      <c r="P11" s="15" t="n"/>
    </row>
    <row r="12" ht="42" customHeight="1">
      <c r="A12" s="18">
        <f>IF(C12="","","T-"&amp;TEXT(ROW()-6,"000"))</f>
        <v/>
      </c>
      <c r="B12" s="15" t="n"/>
      <c r="C12" s="15" t="n"/>
      <c r="D12" s="15" t="n"/>
      <c r="E12" s="15" t="n"/>
      <c r="F12" s="15" t="n"/>
      <c r="G12" s="22" t="n"/>
      <c r="H12" s="22" t="n"/>
      <c r="I12" s="23" t="n"/>
      <c r="J12" s="15" t="n"/>
      <c r="K12" s="15" t="n"/>
      <c r="L12" s="18">
        <f>IF(C12="","",IF(OR(K12="Complete",K12="Cancelled"),"CLOSED",IF(H12="","NO DATE",IF(H12&lt;TODAY(),"OVERDUE",IF(H12&lt;=TODAY()+14,"DUE SOON","ON TRACK")))))</f>
        <v/>
      </c>
      <c r="M12" s="15" t="n"/>
      <c r="N12" s="15" t="n"/>
      <c r="O12" s="22" t="n"/>
      <c r="P12" s="15" t="n"/>
    </row>
    <row r="13" ht="42" customHeight="1">
      <c r="A13" s="18">
        <f>IF(C13="","","T-"&amp;TEXT(ROW()-6,"000"))</f>
        <v/>
      </c>
      <c r="B13" s="15" t="n"/>
      <c r="C13" s="15" t="n"/>
      <c r="D13" s="15" t="n"/>
      <c r="E13" s="15" t="n"/>
      <c r="F13" s="15" t="n"/>
      <c r="G13" s="22" t="n"/>
      <c r="H13" s="22" t="n"/>
      <c r="I13" s="23" t="n"/>
      <c r="J13" s="15" t="n"/>
      <c r="K13" s="15" t="n"/>
      <c r="L13" s="18">
        <f>IF(C13="","",IF(OR(K13="Complete",K13="Cancelled"),"CLOSED",IF(H13="","NO DATE",IF(H13&lt;TODAY(),"OVERDUE",IF(H13&lt;=TODAY()+14,"DUE SOON","ON TRACK")))))</f>
        <v/>
      </c>
      <c r="M13" s="15" t="n"/>
      <c r="N13" s="15" t="n"/>
      <c r="O13" s="22" t="n"/>
      <c r="P13" s="15" t="n"/>
    </row>
    <row r="14" ht="42" customHeight="1">
      <c r="A14" s="18">
        <f>IF(C14="","","T-"&amp;TEXT(ROW()-6,"000"))</f>
        <v/>
      </c>
      <c r="B14" s="15" t="n"/>
      <c r="C14" s="15" t="n"/>
      <c r="D14" s="15" t="n"/>
      <c r="E14" s="15" t="n"/>
      <c r="F14" s="15" t="n"/>
      <c r="G14" s="22" t="n"/>
      <c r="H14" s="22" t="n"/>
      <c r="I14" s="23" t="n"/>
      <c r="J14" s="15" t="n"/>
      <c r="K14" s="15" t="n"/>
      <c r="L14" s="18">
        <f>IF(C14="","",IF(OR(K14="Complete",K14="Cancelled"),"CLOSED",IF(H14="","NO DATE",IF(H14&lt;TODAY(),"OVERDUE",IF(H14&lt;=TODAY()+14,"DUE SOON","ON TRACK")))))</f>
        <v/>
      </c>
      <c r="M14" s="15" t="n"/>
      <c r="N14" s="15" t="n"/>
      <c r="O14" s="22" t="n"/>
      <c r="P14" s="15" t="n"/>
    </row>
    <row r="15" ht="42" customHeight="1">
      <c r="A15" s="18">
        <f>IF(C15="","","T-"&amp;TEXT(ROW()-6,"000"))</f>
        <v/>
      </c>
      <c r="B15" s="15" t="n"/>
      <c r="C15" s="15" t="n"/>
      <c r="D15" s="15" t="n"/>
      <c r="E15" s="15" t="n"/>
      <c r="F15" s="15" t="n"/>
      <c r="G15" s="22" t="n"/>
      <c r="H15" s="22" t="n"/>
      <c r="I15" s="23" t="n"/>
      <c r="J15" s="15" t="n"/>
      <c r="K15" s="15" t="n"/>
      <c r="L15" s="18">
        <f>IF(C15="","",IF(OR(K15="Complete",K15="Cancelled"),"CLOSED",IF(H15="","NO DATE",IF(H15&lt;TODAY(),"OVERDUE",IF(H15&lt;=TODAY()+14,"DUE SOON","ON TRACK")))))</f>
        <v/>
      </c>
      <c r="M15" s="15" t="n"/>
      <c r="N15" s="15" t="n"/>
      <c r="O15" s="22" t="n"/>
      <c r="P15" s="15" t="n"/>
    </row>
    <row r="16" ht="42" customHeight="1">
      <c r="A16" s="18">
        <f>IF(C16="","","T-"&amp;TEXT(ROW()-6,"000"))</f>
        <v/>
      </c>
      <c r="B16" s="15" t="n"/>
      <c r="C16" s="15" t="n"/>
      <c r="D16" s="15" t="n"/>
      <c r="E16" s="15" t="n"/>
      <c r="F16" s="15" t="n"/>
      <c r="G16" s="22" t="n"/>
      <c r="H16" s="22" t="n"/>
      <c r="I16" s="23" t="n"/>
      <c r="J16" s="15" t="n"/>
      <c r="K16" s="15" t="n"/>
      <c r="L16" s="18">
        <f>IF(C16="","",IF(OR(K16="Complete",K16="Cancelled"),"CLOSED",IF(H16="","NO DATE",IF(H16&lt;TODAY(),"OVERDUE",IF(H16&lt;=TODAY()+14,"DUE SOON","ON TRACK")))))</f>
        <v/>
      </c>
      <c r="M16" s="15" t="n"/>
      <c r="N16" s="15" t="n"/>
      <c r="O16" s="22" t="n"/>
      <c r="P16" s="15" t="n"/>
    </row>
    <row r="17" ht="42" customHeight="1">
      <c r="A17" s="18">
        <f>IF(C17="","","T-"&amp;TEXT(ROW()-6,"000"))</f>
        <v/>
      </c>
      <c r="B17" s="15" t="n"/>
      <c r="C17" s="15" t="n"/>
      <c r="D17" s="15" t="n"/>
      <c r="E17" s="15" t="n"/>
      <c r="F17" s="15" t="n"/>
      <c r="G17" s="22" t="n"/>
      <c r="H17" s="22" t="n"/>
      <c r="I17" s="23" t="n"/>
      <c r="J17" s="15" t="n"/>
      <c r="K17" s="15" t="n"/>
      <c r="L17" s="18">
        <f>IF(C17="","",IF(OR(K17="Complete",K17="Cancelled"),"CLOSED",IF(H17="","NO DATE",IF(H17&lt;TODAY(),"OVERDUE",IF(H17&lt;=TODAY()+14,"DUE SOON","ON TRACK")))))</f>
        <v/>
      </c>
      <c r="M17" s="15" t="n"/>
      <c r="N17" s="15" t="n"/>
      <c r="O17" s="22" t="n"/>
      <c r="P17" s="15" t="n"/>
    </row>
    <row r="18" ht="42" customHeight="1">
      <c r="A18" s="18">
        <f>IF(C18="","","T-"&amp;TEXT(ROW()-6,"000"))</f>
        <v/>
      </c>
      <c r="B18" s="15" t="n"/>
      <c r="C18" s="15" t="n"/>
      <c r="D18" s="15" t="n"/>
      <c r="E18" s="15" t="n"/>
      <c r="F18" s="15" t="n"/>
      <c r="G18" s="22" t="n"/>
      <c r="H18" s="22" t="n"/>
      <c r="I18" s="23" t="n"/>
      <c r="J18" s="15" t="n"/>
      <c r="K18" s="15" t="n"/>
      <c r="L18" s="18">
        <f>IF(C18="","",IF(OR(K18="Complete",K18="Cancelled"),"CLOSED",IF(H18="","NO DATE",IF(H18&lt;TODAY(),"OVERDUE",IF(H18&lt;=TODAY()+14,"DUE SOON","ON TRACK")))))</f>
        <v/>
      </c>
      <c r="M18" s="15" t="n"/>
      <c r="N18" s="15" t="n"/>
      <c r="O18" s="22" t="n"/>
      <c r="P18" s="15" t="n"/>
    </row>
    <row r="19" ht="42" customHeight="1">
      <c r="A19" s="18">
        <f>IF(C19="","","T-"&amp;TEXT(ROW()-6,"000"))</f>
        <v/>
      </c>
      <c r="B19" s="15" t="n"/>
      <c r="C19" s="15" t="n"/>
      <c r="D19" s="15" t="n"/>
      <c r="E19" s="15" t="n"/>
      <c r="F19" s="15" t="n"/>
      <c r="G19" s="22" t="n"/>
      <c r="H19" s="22" t="n"/>
      <c r="I19" s="23" t="n"/>
      <c r="J19" s="15" t="n"/>
      <c r="K19" s="15" t="n"/>
      <c r="L19" s="18">
        <f>IF(C19="","",IF(OR(K19="Complete",K19="Cancelled"),"CLOSED",IF(H19="","NO DATE",IF(H19&lt;TODAY(),"OVERDUE",IF(H19&lt;=TODAY()+14,"DUE SOON","ON TRACK")))))</f>
        <v/>
      </c>
      <c r="M19" s="15" t="n"/>
      <c r="N19" s="15" t="n"/>
      <c r="O19" s="22" t="n"/>
      <c r="P19" s="15" t="n"/>
    </row>
    <row r="20" ht="42" customHeight="1">
      <c r="A20" s="18">
        <f>IF(C20="","","T-"&amp;TEXT(ROW()-6,"000"))</f>
        <v/>
      </c>
      <c r="B20" s="15" t="n"/>
      <c r="C20" s="15" t="n"/>
      <c r="D20" s="15" t="n"/>
      <c r="E20" s="15" t="n"/>
      <c r="F20" s="15" t="n"/>
      <c r="G20" s="22" t="n"/>
      <c r="H20" s="22" t="n"/>
      <c r="I20" s="23" t="n"/>
      <c r="J20" s="15" t="n"/>
      <c r="K20" s="15" t="n"/>
      <c r="L20" s="18">
        <f>IF(C20="","",IF(OR(K20="Complete",K20="Cancelled"),"CLOSED",IF(H20="","NO DATE",IF(H20&lt;TODAY(),"OVERDUE",IF(H20&lt;=TODAY()+14,"DUE SOON","ON TRACK")))))</f>
        <v/>
      </c>
      <c r="M20" s="15" t="n"/>
      <c r="N20" s="15" t="n"/>
      <c r="O20" s="22" t="n"/>
      <c r="P20" s="15" t="n"/>
    </row>
    <row r="21" ht="42" customHeight="1">
      <c r="A21" s="18">
        <f>IF(C21="","","T-"&amp;TEXT(ROW()-6,"000"))</f>
        <v/>
      </c>
      <c r="B21" s="15" t="n"/>
      <c r="C21" s="15" t="n"/>
      <c r="D21" s="15" t="n"/>
      <c r="E21" s="15" t="n"/>
      <c r="F21" s="15" t="n"/>
      <c r="G21" s="22" t="n"/>
      <c r="H21" s="22" t="n"/>
      <c r="I21" s="23" t="n"/>
      <c r="J21" s="15" t="n"/>
      <c r="K21" s="15" t="n"/>
      <c r="L21" s="18">
        <f>IF(C21="","",IF(OR(K21="Complete",K21="Cancelled"),"CLOSED",IF(H21="","NO DATE",IF(H21&lt;TODAY(),"OVERDUE",IF(H21&lt;=TODAY()+14,"DUE SOON","ON TRACK")))))</f>
        <v/>
      </c>
      <c r="M21" s="15" t="n"/>
      <c r="N21" s="15" t="n"/>
      <c r="O21" s="22" t="n"/>
      <c r="P21" s="15" t="n"/>
    </row>
    <row r="22" ht="42" customHeight="1">
      <c r="A22" s="18">
        <f>IF(C22="","","T-"&amp;TEXT(ROW()-6,"000"))</f>
        <v/>
      </c>
      <c r="B22" s="15" t="n"/>
      <c r="C22" s="15" t="n"/>
      <c r="D22" s="15" t="n"/>
      <c r="E22" s="15" t="n"/>
      <c r="F22" s="15" t="n"/>
      <c r="G22" s="22" t="n"/>
      <c r="H22" s="22" t="n"/>
      <c r="I22" s="23" t="n"/>
      <c r="J22" s="15" t="n"/>
      <c r="K22" s="15" t="n"/>
      <c r="L22" s="18">
        <f>IF(C22="","",IF(OR(K22="Complete",K22="Cancelled"),"CLOSED",IF(H22="","NO DATE",IF(H22&lt;TODAY(),"OVERDUE",IF(H22&lt;=TODAY()+14,"DUE SOON","ON TRACK")))))</f>
        <v/>
      </c>
      <c r="M22" s="15" t="n"/>
      <c r="N22" s="15" t="n"/>
      <c r="O22" s="22" t="n"/>
      <c r="P22" s="15" t="n"/>
    </row>
    <row r="23" ht="42" customHeight="1">
      <c r="A23" s="18">
        <f>IF(C23="","","T-"&amp;TEXT(ROW()-6,"000"))</f>
        <v/>
      </c>
      <c r="B23" s="15" t="n"/>
      <c r="C23" s="15" t="n"/>
      <c r="D23" s="15" t="n"/>
      <c r="E23" s="15" t="n"/>
      <c r="F23" s="15" t="n"/>
      <c r="G23" s="22" t="n"/>
      <c r="H23" s="22" t="n"/>
      <c r="I23" s="23" t="n"/>
      <c r="J23" s="15" t="n"/>
      <c r="K23" s="15" t="n"/>
      <c r="L23" s="18">
        <f>IF(C23="","",IF(OR(K23="Complete",K23="Cancelled"),"CLOSED",IF(H23="","NO DATE",IF(H23&lt;TODAY(),"OVERDUE",IF(H23&lt;=TODAY()+14,"DUE SOON","ON TRACK")))))</f>
        <v/>
      </c>
      <c r="M23" s="15" t="n"/>
      <c r="N23" s="15" t="n"/>
      <c r="O23" s="22" t="n"/>
      <c r="P23" s="15" t="n"/>
    </row>
    <row r="24" ht="42" customHeight="1">
      <c r="A24" s="18">
        <f>IF(C24="","","T-"&amp;TEXT(ROW()-6,"000"))</f>
        <v/>
      </c>
      <c r="B24" s="15" t="n"/>
      <c r="C24" s="15" t="n"/>
      <c r="D24" s="15" t="n"/>
      <c r="E24" s="15" t="n"/>
      <c r="F24" s="15" t="n"/>
      <c r="G24" s="22" t="n"/>
      <c r="H24" s="22" t="n"/>
      <c r="I24" s="23" t="n"/>
      <c r="J24" s="15" t="n"/>
      <c r="K24" s="15" t="n"/>
      <c r="L24" s="18">
        <f>IF(C24="","",IF(OR(K24="Complete",K24="Cancelled"),"CLOSED",IF(H24="","NO DATE",IF(H24&lt;TODAY(),"OVERDUE",IF(H24&lt;=TODAY()+14,"DUE SOON","ON TRACK")))))</f>
        <v/>
      </c>
      <c r="M24" s="15" t="n"/>
      <c r="N24" s="15" t="n"/>
      <c r="O24" s="22" t="n"/>
      <c r="P24" s="15" t="n"/>
    </row>
    <row r="25" ht="42" customHeight="1">
      <c r="A25" s="18">
        <f>IF(C25="","","T-"&amp;TEXT(ROW()-6,"000"))</f>
        <v/>
      </c>
      <c r="B25" s="15" t="n"/>
      <c r="C25" s="15" t="n"/>
      <c r="D25" s="15" t="n"/>
      <c r="E25" s="15" t="n"/>
      <c r="F25" s="15" t="n"/>
      <c r="G25" s="22" t="n"/>
      <c r="H25" s="22" t="n"/>
      <c r="I25" s="23" t="n"/>
      <c r="J25" s="15" t="n"/>
      <c r="K25" s="15" t="n"/>
      <c r="L25" s="18">
        <f>IF(C25="","",IF(OR(K25="Complete",K25="Cancelled"),"CLOSED",IF(H25="","NO DATE",IF(H25&lt;TODAY(),"OVERDUE",IF(H25&lt;=TODAY()+14,"DUE SOON","ON TRACK")))))</f>
        <v/>
      </c>
      <c r="M25" s="15" t="n"/>
      <c r="N25" s="15" t="n"/>
      <c r="O25" s="22" t="n"/>
      <c r="P25" s="15" t="n"/>
    </row>
    <row r="26" ht="42" customHeight="1">
      <c r="A26" s="18">
        <f>IF(C26="","","T-"&amp;TEXT(ROW()-6,"000"))</f>
        <v/>
      </c>
      <c r="B26" s="15" t="n"/>
      <c r="C26" s="15" t="n"/>
      <c r="D26" s="15" t="n"/>
      <c r="E26" s="15" t="n"/>
      <c r="F26" s="15" t="n"/>
      <c r="G26" s="22" t="n"/>
      <c r="H26" s="22" t="n"/>
      <c r="I26" s="23" t="n"/>
      <c r="J26" s="15" t="n"/>
      <c r="K26" s="15" t="n"/>
      <c r="L26" s="18">
        <f>IF(C26="","",IF(OR(K26="Complete",K26="Cancelled"),"CLOSED",IF(H26="","NO DATE",IF(H26&lt;TODAY(),"OVERDUE",IF(H26&lt;=TODAY()+14,"DUE SOON","ON TRACK")))))</f>
        <v/>
      </c>
      <c r="M26" s="15" t="n"/>
      <c r="N26" s="15" t="n"/>
      <c r="O26" s="22" t="n"/>
      <c r="P26" s="15" t="n"/>
    </row>
    <row r="27" ht="42" customHeight="1">
      <c r="A27" s="18">
        <f>IF(C27="","","T-"&amp;TEXT(ROW()-6,"000"))</f>
        <v/>
      </c>
      <c r="B27" s="15" t="n"/>
      <c r="C27" s="15" t="n"/>
      <c r="D27" s="15" t="n"/>
      <c r="E27" s="15" t="n"/>
      <c r="F27" s="15" t="n"/>
      <c r="G27" s="22" t="n"/>
      <c r="H27" s="22" t="n"/>
      <c r="I27" s="23" t="n"/>
      <c r="J27" s="15" t="n"/>
      <c r="K27" s="15" t="n"/>
      <c r="L27" s="18">
        <f>IF(C27="","",IF(OR(K27="Complete",K27="Cancelled"),"CLOSED",IF(H27="","NO DATE",IF(H27&lt;TODAY(),"OVERDUE",IF(H27&lt;=TODAY()+14,"DUE SOON","ON TRACK")))))</f>
        <v/>
      </c>
      <c r="M27" s="15" t="n"/>
      <c r="N27" s="15" t="n"/>
      <c r="O27" s="22" t="n"/>
      <c r="P27" s="15" t="n"/>
    </row>
    <row r="28" ht="42" customHeight="1">
      <c r="A28" s="18">
        <f>IF(C28="","","T-"&amp;TEXT(ROW()-6,"000"))</f>
        <v/>
      </c>
      <c r="B28" s="15" t="n"/>
      <c r="C28" s="15" t="n"/>
      <c r="D28" s="15" t="n"/>
      <c r="E28" s="15" t="n"/>
      <c r="F28" s="15" t="n"/>
      <c r="G28" s="22" t="n"/>
      <c r="H28" s="22" t="n"/>
      <c r="I28" s="23" t="n"/>
      <c r="J28" s="15" t="n"/>
      <c r="K28" s="15" t="n"/>
      <c r="L28" s="18">
        <f>IF(C28="","",IF(OR(K28="Complete",K28="Cancelled"),"CLOSED",IF(H28="","NO DATE",IF(H28&lt;TODAY(),"OVERDUE",IF(H28&lt;=TODAY()+14,"DUE SOON","ON TRACK")))))</f>
        <v/>
      </c>
      <c r="M28" s="15" t="n"/>
      <c r="N28" s="15" t="n"/>
      <c r="O28" s="22" t="n"/>
      <c r="P28" s="15" t="n"/>
    </row>
    <row r="29" ht="42" customHeight="1">
      <c r="A29" s="18">
        <f>IF(C29="","","T-"&amp;TEXT(ROW()-6,"000"))</f>
        <v/>
      </c>
      <c r="B29" s="15" t="n"/>
      <c r="C29" s="15" t="n"/>
      <c r="D29" s="15" t="n"/>
      <c r="E29" s="15" t="n"/>
      <c r="F29" s="15" t="n"/>
      <c r="G29" s="22" t="n"/>
      <c r="H29" s="22" t="n"/>
      <c r="I29" s="23" t="n"/>
      <c r="J29" s="15" t="n"/>
      <c r="K29" s="15" t="n"/>
      <c r="L29" s="18">
        <f>IF(C29="","",IF(OR(K29="Complete",K29="Cancelled"),"CLOSED",IF(H29="","NO DATE",IF(H29&lt;TODAY(),"OVERDUE",IF(H29&lt;=TODAY()+14,"DUE SOON","ON TRACK")))))</f>
        <v/>
      </c>
      <c r="M29" s="15" t="n"/>
      <c r="N29" s="15" t="n"/>
      <c r="O29" s="22" t="n"/>
      <c r="P29" s="15" t="n"/>
    </row>
    <row r="30" ht="42" customHeight="1">
      <c r="A30" s="18">
        <f>IF(C30="","","T-"&amp;TEXT(ROW()-6,"000"))</f>
        <v/>
      </c>
      <c r="B30" s="15" t="n"/>
      <c r="C30" s="15" t="n"/>
      <c r="D30" s="15" t="n"/>
      <c r="E30" s="15" t="n"/>
      <c r="F30" s="15" t="n"/>
      <c r="G30" s="22" t="n"/>
      <c r="H30" s="22" t="n"/>
      <c r="I30" s="23" t="n"/>
      <c r="J30" s="15" t="n"/>
      <c r="K30" s="15" t="n"/>
      <c r="L30" s="18">
        <f>IF(C30="","",IF(OR(K30="Complete",K30="Cancelled"),"CLOSED",IF(H30="","NO DATE",IF(H30&lt;TODAY(),"OVERDUE",IF(H30&lt;=TODAY()+14,"DUE SOON","ON TRACK")))))</f>
        <v/>
      </c>
      <c r="M30" s="15" t="n"/>
      <c r="N30" s="15" t="n"/>
      <c r="O30" s="22" t="n"/>
      <c r="P30" s="15" t="n"/>
    </row>
    <row r="31" ht="42" customHeight="1">
      <c r="A31" s="18">
        <f>IF(C31="","","T-"&amp;TEXT(ROW()-6,"000"))</f>
        <v/>
      </c>
      <c r="B31" s="15" t="n"/>
      <c r="C31" s="15" t="n"/>
      <c r="D31" s="15" t="n"/>
      <c r="E31" s="15" t="n"/>
      <c r="F31" s="15" t="n"/>
      <c r="G31" s="22" t="n"/>
      <c r="H31" s="22" t="n"/>
      <c r="I31" s="23" t="n"/>
      <c r="J31" s="15" t="n"/>
      <c r="K31" s="15" t="n"/>
      <c r="L31" s="18">
        <f>IF(C31="","",IF(OR(K31="Complete",K31="Cancelled"),"CLOSED",IF(H31="","NO DATE",IF(H31&lt;TODAY(),"OVERDUE",IF(H31&lt;=TODAY()+14,"DUE SOON","ON TRACK")))))</f>
        <v/>
      </c>
      <c r="M31" s="15" t="n"/>
      <c r="N31" s="15" t="n"/>
      <c r="O31" s="22" t="n"/>
      <c r="P31" s="15" t="n"/>
    </row>
    <row r="32" ht="42" customHeight="1">
      <c r="A32" s="18">
        <f>IF(C32="","","T-"&amp;TEXT(ROW()-6,"000"))</f>
        <v/>
      </c>
      <c r="B32" s="15" t="n"/>
      <c r="C32" s="15" t="n"/>
      <c r="D32" s="15" t="n"/>
      <c r="E32" s="15" t="n"/>
      <c r="F32" s="15" t="n"/>
      <c r="G32" s="22" t="n"/>
      <c r="H32" s="22" t="n"/>
      <c r="I32" s="23" t="n"/>
      <c r="J32" s="15" t="n"/>
      <c r="K32" s="15" t="n"/>
      <c r="L32" s="18">
        <f>IF(C32="","",IF(OR(K32="Complete",K32="Cancelled"),"CLOSED",IF(H32="","NO DATE",IF(H32&lt;TODAY(),"OVERDUE",IF(H32&lt;=TODAY()+14,"DUE SOON","ON TRACK")))))</f>
        <v/>
      </c>
      <c r="M32" s="15" t="n"/>
      <c r="N32" s="15" t="n"/>
      <c r="O32" s="22" t="n"/>
      <c r="P32" s="15" t="n"/>
    </row>
    <row r="33" ht="42" customHeight="1">
      <c r="A33" s="18">
        <f>IF(C33="","","T-"&amp;TEXT(ROW()-6,"000"))</f>
        <v/>
      </c>
      <c r="B33" s="15" t="n"/>
      <c r="C33" s="15" t="n"/>
      <c r="D33" s="15" t="n"/>
      <c r="E33" s="15" t="n"/>
      <c r="F33" s="15" t="n"/>
      <c r="G33" s="22" t="n"/>
      <c r="H33" s="22" t="n"/>
      <c r="I33" s="23" t="n"/>
      <c r="J33" s="15" t="n"/>
      <c r="K33" s="15" t="n"/>
      <c r="L33" s="18">
        <f>IF(C33="","",IF(OR(K33="Complete",K33="Cancelled"),"CLOSED",IF(H33="","NO DATE",IF(H33&lt;TODAY(),"OVERDUE",IF(H33&lt;=TODAY()+14,"DUE SOON","ON TRACK")))))</f>
        <v/>
      </c>
      <c r="M33" s="15" t="n"/>
      <c r="N33" s="15" t="n"/>
      <c r="O33" s="22" t="n"/>
      <c r="P33" s="15" t="n"/>
    </row>
    <row r="34" ht="42" customHeight="1">
      <c r="A34" s="18">
        <f>IF(C34="","","T-"&amp;TEXT(ROW()-6,"000"))</f>
        <v/>
      </c>
      <c r="B34" s="15" t="n"/>
      <c r="C34" s="15" t="n"/>
      <c r="D34" s="15" t="n"/>
      <c r="E34" s="15" t="n"/>
      <c r="F34" s="15" t="n"/>
      <c r="G34" s="22" t="n"/>
      <c r="H34" s="22" t="n"/>
      <c r="I34" s="23" t="n"/>
      <c r="J34" s="15" t="n"/>
      <c r="K34" s="15" t="n"/>
      <c r="L34" s="18">
        <f>IF(C34="","",IF(OR(K34="Complete",K34="Cancelled"),"CLOSED",IF(H34="","NO DATE",IF(H34&lt;TODAY(),"OVERDUE",IF(H34&lt;=TODAY()+14,"DUE SOON","ON TRACK")))))</f>
        <v/>
      </c>
      <c r="M34" s="15" t="n"/>
      <c r="N34" s="15" t="n"/>
      <c r="O34" s="22" t="n"/>
      <c r="P34" s="15" t="n"/>
    </row>
    <row r="35" ht="42" customHeight="1">
      <c r="A35" s="18">
        <f>IF(C35="","","T-"&amp;TEXT(ROW()-6,"000"))</f>
        <v/>
      </c>
      <c r="B35" s="15" t="n"/>
      <c r="C35" s="15" t="n"/>
      <c r="D35" s="15" t="n"/>
      <c r="E35" s="15" t="n"/>
      <c r="F35" s="15" t="n"/>
      <c r="G35" s="22" t="n"/>
      <c r="H35" s="22" t="n"/>
      <c r="I35" s="23" t="n"/>
      <c r="J35" s="15" t="n"/>
      <c r="K35" s="15" t="n"/>
      <c r="L35" s="18">
        <f>IF(C35="","",IF(OR(K35="Complete",K35="Cancelled"),"CLOSED",IF(H35="","NO DATE",IF(H35&lt;TODAY(),"OVERDUE",IF(H35&lt;=TODAY()+14,"DUE SOON","ON TRACK")))))</f>
        <v/>
      </c>
      <c r="M35" s="15" t="n"/>
      <c r="N35" s="15" t="n"/>
      <c r="O35" s="22" t="n"/>
      <c r="P35" s="15" t="n"/>
    </row>
    <row r="36" ht="42" customHeight="1">
      <c r="A36" s="18">
        <f>IF(C36="","","T-"&amp;TEXT(ROW()-6,"000"))</f>
        <v/>
      </c>
      <c r="B36" s="15" t="n"/>
      <c r="C36" s="15" t="n"/>
      <c r="D36" s="15" t="n"/>
      <c r="E36" s="15" t="n"/>
      <c r="F36" s="15" t="n"/>
      <c r="G36" s="22" t="n"/>
      <c r="H36" s="22" t="n"/>
      <c r="I36" s="23" t="n"/>
      <c r="J36" s="15" t="n"/>
      <c r="K36" s="15" t="n"/>
      <c r="L36" s="18">
        <f>IF(C36="","",IF(OR(K36="Complete",K36="Cancelled"),"CLOSED",IF(H36="","NO DATE",IF(H36&lt;TODAY(),"OVERDUE",IF(H36&lt;=TODAY()+14,"DUE SOON","ON TRACK")))))</f>
        <v/>
      </c>
      <c r="M36" s="15" t="n"/>
      <c r="N36" s="15" t="n"/>
      <c r="O36" s="22" t="n"/>
      <c r="P36" s="15" t="n"/>
    </row>
    <row r="37" ht="42" customHeight="1">
      <c r="A37" s="18">
        <f>IF(C37="","","T-"&amp;TEXT(ROW()-6,"000"))</f>
        <v/>
      </c>
      <c r="B37" s="15" t="n"/>
      <c r="C37" s="15" t="n"/>
      <c r="D37" s="15" t="n"/>
      <c r="E37" s="15" t="n"/>
      <c r="F37" s="15" t="n"/>
      <c r="G37" s="22" t="n"/>
      <c r="H37" s="22" t="n"/>
      <c r="I37" s="23" t="n"/>
      <c r="J37" s="15" t="n"/>
      <c r="K37" s="15" t="n"/>
      <c r="L37" s="18">
        <f>IF(C37="","",IF(OR(K37="Complete",K37="Cancelled"),"CLOSED",IF(H37="","NO DATE",IF(H37&lt;TODAY(),"OVERDUE",IF(H37&lt;=TODAY()+14,"DUE SOON","ON TRACK")))))</f>
        <v/>
      </c>
      <c r="M37" s="15" t="n"/>
      <c r="N37" s="15" t="n"/>
      <c r="O37" s="22" t="n"/>
      <c r="P37" s="15" t="n"/>
    </row>
    <row r="38" ht="42" customHeight="1">
      <c r="A38" s="18">
        <f>IF(C38="","","T-"&amp;TEXT(ROW()-6,"000"))</f>
        <v/>
      </c>
      <c r="B38" s="15" t="n"/>
      <c r="C38" s="15" t="n"/>
      <c r="D38" s="15" t="n"/>
      <c r="E38" s="15" t="n"/>
      <c r="F38" s="15" t="n"/>
      <c r="G38" s="22" t="n"/>
      <c r="H38" s="22" t="n"/>
      <c r="I38" s="23" t="n"/>
      <c r="J38" s="15" t="n"/>
      <c r="K38" s="15" t="n"/>
      <c r="L38" s="18">
        <f>IF(C38="","",IF(OR(K38="Complete",K38="Cancelled"),"CLOSED",IF(H38="","NO DATE",IF(H38&lt;TODAY(),"OVERDUE",IF(H38&lt;=TODAY()+14,"DUE SOON","ON TRACK")))))</f>
        <v/>
      </c>
      <c r="M38" s="15" t="n"/>
      <c r="N38" s="15" t="n"/>
      <c r="O38" s="22" t="n"/>
      <c r="P38" s="15" t="n"/>
    </row>
    <row r="39" ht="42" customHeight="1">
      <c r="A39" s="18">
        <f>IF(C39="","","T-"&amp;TEXT(ROW()-6,"000"))</f>
        <v/>
      </c>
      <c r="B39" s="15" t="n"/>
      <c r="C39" s="15" t="n"/>
      <c r="D39" s="15" t="n"/>
      <c r="E39" s="15" t="n"/>
      <c r="F39" s="15" t="n"/>
      <c r="G39" s="22" t="n"/>
      <c r="H39" s="22" t="n"/>
      <c r="I39" s="23" t="n"/>
      <c r="J39" s="15" t="n"/>
      <c r="K39" s="15" t="n"/>
      <c r="L39" s="18">
        <f>IF(C39="","",IF(OR(K39="Complete",K39="Cancelled"),"CLOSED",IF(H39="","NO DATE",IF(H39&lt;TODAY(),"OVERDUE",IF(H39&lt;=TODAY()+14,"DUE SOON","ON TRACK")))))</f>
        <v/>
      </c>
      <c r="M39" s="15" t="n"/>
      <c r="N39" s="15" t="n"/>
      <c r="O39" s="22" t="n"/>
      <c r="P39" s="15" t="n"/>
    </row>
    <row r="40" ht="42" customHeight="1">
      <c r="A40" s="18">
        <f>IF(C40="","","T-"&amp;TEXT(ROW()-6,"000"))</f>
        <v/>
      </c>
      <c r="B40" s="15" t="n"/>
      <c r="C40" s="15" t="n"/>
      <c r="D40" s="15" t="n"/>
      <c r="E40" s="15" t="n"/>
      <c r="F40" s="15" t="n"/>
      <c r="G40" s="22" t="n"/>
      <c r="H40" s="22" t="n"/>
      <c r="I40" s="23" t="n"/>
      <c r="J40" s="15" t="n"/>
      <c r="K40" s="15" t="n"/>
      <c r="L40" s="18">
        <f>IF(C40="","",IF(OR(K40="Complete",K40="Cancelled"),"CLOSED",IF(H40="","NO DATE",IF(H40&lt;TODAY(),"OVERDUE",IF(H40&lt;=TODAY()+14,"DUE SOON","ON TRACK")))))</f>
        <v/>
      </c>
      <c r="M40" s="15" t="n"/>
      <c r="N40" s="15" t="n"/>
      <c r="O40" s="22" t="n"/>
      <c r="P40" s="15" t="n"/>
    </row>
    <row r="41" ht="42" customHeight="1">
      <c r="A41" s="18">
        <f>IF(C41="","","T-"&amp;TEXT(ROW()-6,"000"))</f>
        <v/>
      </c>
      <c r="B41" s="15" t="n"/>
      <c r="C41" s="15" t="n"/>
      <c r="D41" s="15" t="n"/>
      <c r="E41" s="15" t="n"/>
      <c r="F41" s="15" t="n"/>
      <c r="G41" s="22" t="n"/>
      <c r="H41" s="22" t="n"/>
      <c r="I41" s="23" t="n"/>
      <c r="J41" s="15" t="n"/>
      <c r="K41" s="15" t="n"/>
      <c r="L41" s="18">
        <f>IF(C41="","",IF(OR(K41="Complete",K41="Cancelled"),"CLOSED",IF(H41="","NO DATE",IF(H41&lt;TODAY(),"OVERDUE",IF(H41&lt;=TODAY()+14,"DUE SOON","ON TRACK")))))</f>
        <v/>
      </c>
      <c r="M41" s="15" t="n"/>
      <c r="N41" s="15" t="n"/>
      <c r="O41" s="22" t="n"/>
      <c r="P41" s="15" t="n"/>
    </row>
    <row r="42" ht="42" customHeight="1">
      <c r="A42" s="18">
        <f>IF(C42="","","T-"&amp;TEXT(ROW()-6,"000"))</f>
        <v/>
      </c>
      <c r="B42" s="15" t="n"/>
      <c r="C42" s="15" t="n"/>
      <c r="D42" s="15" t="n"/>
      <c r="E42" s="15" t="n"/>
      <c r="F42" s="15" t="n"/>
      <c r="G42" s="22" t="n"/>
      <c r="H42" s="22" t="n"/>
      <c r="I42" s="23" t="n"/>
      <c r="J42" s="15" t="n"/>
      <c r="K42" s="15" t="n"/>
      <c r="L42" s="18">
        <f>IF(C42="","",IF(OR(K42="Complete",K42="Cancelled"),"CLOSED",IF(H42="","NO DATE",IF(H42&lt;TODAY(),"OVERDUE",IF(H42&lt;=TODAY()+14,"DUE SOON","ON TRACK")))))</f>
        <v/>
      </c>
      <c r="M42" s="15" t="n"/>
      <c r="N42" s="15" t="n"/>
      <c r="O42" s="22" t="n"/>
      <c r="P42" s="15" t="n"/>
    </row>
    <row r="43" ht="42" customHeight="1">
      <c r="A43" s="18">
        <f>IF(C43="","","T-"&amp;TEXT(ROW()-6,"000"))</f>
        <v/>
      </c>
      <c r="B43" s="15" t="n"/>
      <c r="C43" s="15" t="n"/>
      <c r="D43" s="15" t="n"/>
      <c r="E43" s="15" t="n"/>
      <c r="F43" s="15" t="n"/>
      <c r="G43" s="22" t="n"/>
      <c r="H43" s="22" t="n"/>
      <c r="I43" s="23" t="n"/>
      <c r="J43" s="15" t="n"/>
      <c r="K43" s="15" t="n"/>
      <c r="L43" s="18">
        <f>IF(C43="","",IF(OR(K43="Complete",K43="Cancelled"),"CLOSED",IF(H43="","NO DATE",IF(H43&lt;TODAY(),"OVERDUE",IF(H43&lt;=TODAY()+14,"DUE SOON","ON TRACK")))))</f>
        <v/>
      </c>
      <c r="M43" s="15" t="n"/>
      <c r="N43" s="15" t="n"/>
      <c r="O43" s="22" t="n"/>
      <c r="P43" s="15" t="n"/>
    </row>
    <row r="44" ht="42" customHeight="1">
      <c r="A44" s="18">
        <f>IF(C44="","","T-"&amp;TEXT(ROW()-6,"000"))</f>
        <v/>
      </c>
      <c r="B44" s="15" t="n"/>
      <c r="C44" s="15" t="n"/>
      <c r="D44" s="15" t="n"/>
      <c r="E44" s="15" t="n"/>
      <c r="F44" s="15" t="n"/>
      <c r="G44" s="22" t="n"/>
      <c r="H44" s="22" t="n"/>
      <c r="I44" s="23" t="n"/>
      <c r="J44" s="15" t="n"/>
      <c r="K44" s="15" t="n"/>
      <c r="L44" s="18">
        <f>IF(C44="","",IF(OR(K44="Complete",K44="Cancelled"),"CLOSED",IF(H44="","NO DATE",IF(H44&lt;TODAY(),"OVERDUE",IF(H44&lt;=TODAY()+14,"DUE SOON","ON TRACK")))))</f>
        <v/>
      </c>
      <c r="M44" s="15" t="n"/>
      <c r="N44" s="15" t="n"/>
      <c r="O44" s="22" t="n"/>
      <c r="P44" s="15" t="n"/>
    </row>
    <row r="45" ht="42" customHeight="1">
      <c r="A45" s="18">
        <f>IF(C45="","","T-"&amp;TEXT(ROW()-6,"000"))</f>
        <v/>
      </c>
      <c r="B45" s="15" t="n"/>
      <c r="C45" s="15" t="n"/>
      <c r="D45" s="15" t="n"/>
      <c r="E45" s="15" t="n"/>
      <c r="F45" s="15" t="n"/>
      <c r="G45" s="22" t="n"/>
      <c r="H45" s="22" t="n"/>
      <c r="I45" s="23" t="n"/>
      <c r="J45" s="15" t="n"/>
      <c r="K45" s="15" t="n"/>
      <c r="L45" s="18">
        <f>IF(C45="","",IF(OR(K45="Complete",K45="Cancelled"),"CLOSED",IF(H45="","NO DATE",IF(H45&lt;TODAY(),"OVERDUE",IF(H45&lt;=TODAY()+14,"DUE SOON","ON TRACK")))))</f>
        <v/>
      </c>
      <c r="M45" s="15" t="n"/>
      <c r="N45" s="15" t="n"/>
      <c r="O45" s="22" t="n"/>
      <c r="P45" s="15" t="n"/>
    </row>
    <row r="46" ht="42" customHeight="1">
      <c r="A46" s="18">
        <f>IF(C46="","","T-"&amp;TEXT(ROW()-6,"000"))</f>
        <v/>
      </c>
      <c r="B46" s="15" t="n"/>
      <c r="C46" s="15" t="n"/>
      <c r="D46" s="15" t="n"/>
      <c r="E46" s="15" t="n"/>
      <c r="F46" s="15" t="n"/>
      <c r="G46" s="22" t="n"/>
      <c r="H46" s="22" t="n"/>
      <c r="I46" s="23" t="n"/>
      <c r="J46" s="15" t="n"/>
      <c r="K46" s="15" t="n"/>
      <c r="L46" s="18">
        <f>IF(C46="","",IF(OR(K46="Complete",K46="Cancelled"),"CLOSED",IF(H46="","NO DATE",IF(H46&lt;TODAY(),"OVERDUE",IF(H46&lt;=TODAY()+14,"DUE SOON","ON TRACK")))))</f>
        <v/>
      </c>
      <c r="M46" s="15" t="n"/>
      <c r="N46" s="15" t="n"/>
      <c r="O46" s="22" t="n"/>
      <c r="P46" s="15" t="n"/>
    </row>
    <row r="47" ht="42" customHeight="1">
      <c r="A47" s="18">
        <f>IF(C47="","","T-"&amp;TEXT(ROW()-6,"000"))</f>
        <v/>
      </c>
      <c r="B47" s="15" t="n"/>
      <c r="C47" s="15" t="n"/>
      <c r="D47" s="15" t="n"/>
      <c r="E47" s="15" t="n"/>
      <c r="F47" s="15" t="n"/>
      <c r="G47" s="22" t="n"/>
      <c r="H47" s="22" t="n"/>
      <c r="I47" s="23" t="n"/>
      <c r="J47" s="15" t="n"/>
      <c r="K47" s="15" t="n"/>
      <c r="L47" s="18">
        <f>IF(C47="","",IF(OR(K47="Complete",K47="Cancelled"),"CLOSED",IF(H47="","NO DATE",IF(H47&lt;TODAY(),"OVERDUE",IF(H47&lt;=TODAY()+14,"DUE SOON","ON TRACK")))))</f>
        <v/>
      </c>
      <c r="M47" s="15" t="n"/>
      <c r="N47" s="15" t="n"/>
      <c r="O47" s="22" t="n"/>
      <c r="P47" s="15" t="n"/>
    </row>
    <row r="48" ht="42" customHeight="1">
      <c r="A48" s="18">
        <f>IF(C48="","","T-"&amp;TEXT(ROW()-6,"000"))</f>
        <v/>
      </c>
      <c r="B48" s="15" t="n"/>
      <c r="C48" s="15" t="n"/>
      <c r="D48" s="15" t="n"/>
      <c r="E48" s="15" t="n"/>
      <c r="F48" s="15" t="n"/>
      <c r="G48" s="22" t="n"/>
      <c r="H48" s="22" t="n"/>
      <c r="I48" s="23" t="n"/>
      <c r="J48" s="15" t="n"/>
      <c r="K48" s="15" t="n"/>
      <c r="L48" s="18">
        <f>IF(C48="","",IF(OR(K48="Complete",K48="Cancelled"),"CLOSED",IF(H48="","NO DATE",IF(H48&lt;TODAY(),"OVERDUE",IF(H48&lt;=TODAY()+14,"DUE SOON","ON TRACK")))))</f>
        <v/>
      </c>
      <c r="M48" s="15" t="n"/>
      <c r="N48" s="15" t="n"/>
      <c r="O48" s="22" t="n"/>
      <c r="P48" s="15" t="n"/>
    </row>
    <row r="49" ht="42" customHeight="1">
      <c r="A49" s="18">
        <f>IF(C49="","","T-"&amp;TEXT(ROW()-6,"000"))</f>
        <v/>
      </c>
      <c r="B49" s="15" t="n"/>
      <c r="C49" s="15" t="n"/>
      <c r="D49" s="15" t="n"/>
      <c r="E49" s="15" t="n"/>
      <c r="F49" s="15" t="n"/>
      <c r="G49" s="22" t="n"/>
      <c r="H49" s="22" t="n"/>
      <c r="I49" s="23" t="n"/>
      <c r="J49" s="15" t="n"/>
      <c r="K49" s="15" t="n"/>
      <c r="L49" s="18">
        <f>IF(C49="","",IF(OR(K49="Complete",K49="Cancelled"),"CLOSED",IF(H49="","NO DATE",IF(H49&lt;TODAY(),"OVERDUE",IF(H49&lt;=TODAY()+14,"DUE SOON","ON TRACK")))))</f>
        <v/>
      </c>
      <c r="M49" s="15" t="n"/>
      <c r="N49" s="15" t="n"/>
      <c r="O49" s="22" t="n"/>
      <c r="P49" s="15" t="n"/>
    </row>
    <row r="50" ht="42" customHeight="1">
      <c r="A50" s="18">
        <f>IF(C50="","","T-"&amp;TEXT(ROW()-6,"000"))</f>
        <v/>
      </c>
      <c r="B50" s="15" t="n"/>
      <c r="C50" s="15" t="n"/>
      <c r="D50" s="15" t="n"/>
      <c r="E50" s="15" t="n"/>
      <c r="F50" s="15" t="n"/>
      <c r="G50" s="22" t="n"/>
      <c r="H50" s="22" t="n"/>
      <c r="I50" s="23" t="n"/>
      <c r="J50" s="15" t="n"/>
      <c r="K50" s="15" t="n"/>
      <c r="L50" s="18">
        <f>IF(C50="","",IF(OR(K50="Complete",K50="Cancelled"),"CLOSED",IF(H50="","NO DATE",IF(H50&lt;TODAY(),"OVERDUE",IF(H50&lt;=TODAY()+14,"DUE SOON","ON TRACK")))))</f>
        <v/>
      </c>
      <c r="M50" s="15" t="n"/>
      <c r="N50" s="15" t="n"/>
      <c r="O50" s="22" t="n"/>
      <c r="P50" s="15" t="n"/>
    </row>
    <row r="51" ht="42" customHeight="1">
      <c r="A51" s="18">
        <f>IF(C51="","","T-"&amp;TEXT(ROW()-6,"000"))</f>
        <v/>
      </c>
      <c r="B51" s="15" t="n"/>
      <c r="C51" s="15" t="n"/>
      <c r="D51" s="15" t="n"/>
      <c r="E51" s="15" t="n"/>
      <c r="F51" s="15" t="n"/>
      <c r="G51" s="22" t="n"/>
      <c r="H51" s="22" t="n"/>
      <c r="I51" s="23" t="n"/>
      <c r="J51" s="15" t="n"/>
      <c r="K51" s="15" t="n"/>
      <c r="L51" s="18">
        <f>IF(C51="","",IF(OR(K51="Complete",K51="Cancelled"),"CLOSED",IF(H51="","NO DATE",IF(H51&lt;TODAY(),"OVERDUE",IF(H51&lt;=TODAY()+14,"DUE SOON","ON TRACK")))))</f>
        <v/>
      </c>
      <c r="M51" s="15" t="n"/>
      <c r="N51" s="15" t="n"/>
      <c r="O51" s="22" t="n"/>
      <c r="P51" s="15" t="n"/>
    </row>
    <row r="52" ht="42" customHeight="1">
      <c r="A52" s="18">
        <f>IF(C52="","","T-"&amp;TEXT(ROW()-6,"000"))</f>
        <v/>
      </c>
      <c r="B52" s="15" t="n"/>
      <c r="C52" s="15" t="n"/>
      <c r="D52" s="15" t="n"/>
      <c r="E52" s="15" t="n"/>
      <c r="F52" s="15" t="n"/>
      <c r="G52" s="22" t="n"/>
      <c r="H52" s="22" t="n"/>
      <c r="I52" s="23" t="n"/>
      <c r="J52" s="15" t="n"/>
      <c r="K52" s="15" t="n"/>
      <c r="L52" s="18">
        <f>IF(C52="","",IF(OR(K52="Complete",K52="Cancelled"),"CLOSED",IF(H52="","NO DATE",IF(H52&lt;TODAY(),"OVERDUE",IF(H52&lt;=TODAY()+14,"DUE SOON","ON TRACK")))))</f>
        <v/>
      </c>
      <c r="M52" s="15" t="n"/>
      <c r="N52" s="15" t="n"/>
      <c r="O52" s="22" t="n"/>
      <c r="P52" s="15" t="n"/>
    </row>
    <row r="53" ht="42" customHeight="1">
      <c r="A53" s="18">
        <f>IF(C53="","","T-"&amp;TEXT(ROW()-6,"000"))</f>
        <v/>
      </c>
      <c r="B53" s="15" t="n"/>
      <c r="C53" s="15" t="n"/>
      <c r="D53" s="15" t="n"/>
      <c r="E53" s="15" t="n"/>
      <c r="F53" s="15" t="n"/>
      <c r="G53" s="22" t="n"/>
      <c r="H53" s="22" t="n"/>
      <c r="I53" s="23" t="n"/>
      <c r="J53" s="15" t="n"/>
      <c r="K53" s="15" t="n"/>
      <c r="L53" s="18">
        <f>IF(C53="","",IF(OR(K53="Complete",K53="Cancelled"),"CLOSED",IF(H53="","NO DATE",IF(H53&lt;TODAY(),"OVERDUE",IF(H53&lt;=TODAY()+14,"DUE SOON","ON TRACK")))))</f>
        <v/>
      </c>
      <c r="M53" s="15" t="n"/>
      <c r="N53" s="15" t="n"/>
      <c r="O53" s="22" t="n"/>
      <c r="P53" s="15" t="n"/>
    </row>
    <row r="54" ht="42" customHeight="1">
      <c r="A54" s="18">
        <f>IF(C54="","","T-"&amp;TEXT(ROW()-6,"000"))</f>
        <v/>
      </c>
      <c r="B54" s="15" t="n"/>
      <c r="C54" s="15" t="n"/>
      <c r="D54" s="15" t="n"/>
      <c r="E54" s="15" t="n"/>
      <c r="F54" s="15" t="n"/>
      <c r="G54" s="22" t="n"/>
      <c r="H54" s="22" t="n"/>
      <c r="I54" s="23" t="n"/>
      <c r="J54" s="15" t="n"/>
      <c r="K54" s="15" t="n"/>
      <c r="L54" s="18">
        <f>IF(C54="","",IF(OR(K54="Complete",K54="Cancelled"),"CLOSED",IF(H54="","NO DATE",IF(H54&lt;TODAY(),"OVERDUE",IF(H54&lt;=TODAY()+14,"DUE SOON","ON TRACK")))))</f>
        <v/>
      </c>
      <c r="M54" s="15" t="n"/>
      <c r="N54" s="15" t="n"/>
      <c r="O54" s="22" t="n"/>
      <c r="P54" s="15" t="n"/>
    </row>
    <row r="55" ht="42" customHeight="1">
      <c r="A55" s="18">
        <f>IF(C55="","","T-"&amp;TEXT(ROW()-6,"000"))</f>
        <v/>
      </c>
      <c r="B55" s="15" t="n"/>
      <c r="C55" s="15" t="n"/>
      <c r="D55" s="15" t="n"/>
      <c r="E55" s="15" t="n"/>
      <c r="F55" s="15" t="n"/>
      <c r="G55" s="22" t="n"/>
      <c r="H55" s="22" t="n"/>
      <c r="I55" s="23" t="n"/>
      <c r="J55" s="15" t="n"/>
      <c r="K55" s="15" t="n"/>
      <c r="L55" s="18">
        <f>IF(C55="","",IF(OR(K55="Complete",K55="Cancelled"),"CLOSED",IF(H55="","NO DATE",IF(H55&lt;TODAY(),"OVERDUE",IF(H55&lt;=TODAY()+14,"DUE SOON","ON TRACK")))))</f>
        <v/>
      </c>
      <c r="M55" s="15" t="n"/>
      <c r="N55" s="15" t="n"/>
      <c r="O55" s="22" t="n"/>
      <c r="P55" s="15" t="n"/>
    </row>
    <row r="56" ht="42" customHeight="1">
      <c r="A56" s="18">
        <f>IF(C56="","","T-"&amp;TEXT(ROW()-6,"000"))</f>
        <v/>
      </c>
      <c r="B56" s="15" t="n"/>
      <c r="C56" s="15" t="n"/>
      <c r="D56" s="15" t="n"/>
      <c r="E56" s="15" t="n"/>
      <c r="F56" s="15" t="n"/>
      <c r="G56" s="22" t="n"/>
      <c r="H56" s="22" t="n"/>
      <c r="I56" s="23" t="n"/>
      <c r="J56" s="15" t="n"/>
      <c r="K56" s="15" t="n"/>
      <c r="L56" s="18">
        <f>IF(C56="","",IF(OR(K56="Complete",K56="Cancelled"),"CLOSED",IF(H56="","NO DATE",IF(H56&lt;TODAY(),"OVERDUE",IF(H56&lt;=TODAY()+14,"DUE SOON","ON TRACK")))))</f>
        <v/>
      </c>
      <c r="M56" s="15" t="n"/>
      <c r="N56" s="15" t="n"/>
      <c r="O56" s="22" t="n"/>
      <c r="P56" s="15" t="n"/>
    </row>
    <row r="57" ht="42" customHeight="1">
      <c r="A57" s="18">
        <f>IF(C57="","","T-"&amp;TEXT(ROW()-6,"000"))</f>
        <v/>
      </c>
      <c r="B57" s="15" t="n"/>
      <c r="C57" s="15" t="n"/>
      <c r="D57" s="15" t="n"/>
      <c r="E57" s="15" t="n"/>
      <c r="F57" s="15" t="n"/>
      <c r="G57" s="22" t="n"/>
      <c r="H57" s="22" t="n"/>
      <c r="I57" s="23" t="n"/>
      <c r="J57" s="15" t="n"/>
      <c r="K57" s="15" t="n"/>
      <c r="L57" s="18">
        <f>IF(C57="","",IF(OR(K57="Complete",K57="Cancelled"),"CLOSED",IF(H57="","NO DATE",IF(H57&lt;TODAY(),"OVERDUE",IF(H57&lt;=TODAY()+14,"DUE SOON","ON TRACK")))))</f>
        <v/>
      </c>
      <c r="M57" s="15" t="n"/>
      <c r="N57" s="15" t="n"/>
      <c r="O57" s="22" t="n"/>
      <c r="P57" s="15" t="n"/>
    </row>
    <row r="58" ht="42" customHeight="1">
      <c r="A58" s="18">
        <f>IF(C58="","","T-"&amp;TEXT(ROW()-6,"000"))</f>
        <v/>
      </c>
      <c r="B58" s="15" t="n"/>
      <c r="C58" s="15" t="n"/>
      <c r="D58" s="15" t="n"/>
      <c r="E58" s="15" t="n"/>
      <c r="F58" s="15" t="n"/>
      <c r="G58" s="22" t="n"/>
      <c r="H58" s="22" t="n"/>
      <c r="I58" s="23" t="n"/>
      <c r="J58" s="15" t="n"/>
      <c r="K58" s="15" t="n"/>
      <c r="L58" s="18">
        <f>IF(C58="","",IF(OR(K58="Complete",K58="Cancelled"),"CLOSED",IF(H58="","NO DATE",IF(H58&lt;TODAY(),"OVERDUE",IF(H58&lt;=TODAY()+14,"DUE SOON","ON TRACK")))))</f>
        <v/>
      </c>
      <c r="M58" s="15" t="n"/>
      <c r="N58" s="15" t="n"/>
      <c r="O58" s="22" t="n"/>
      <c r="P58" s="15" t="n"/>
    </row>
    <row r="59" ht="42" customHeight="1">
      <c r="A59" s="18">
        <f>IF(C59="","","T-"&amp;TEXT(ROW()-6,"000"))</f>
        <v/>
      </c>
      <c r="B59" s="15" t="n"/>
      <c r="C59" s="15" t="n"/>
      <c r="D59" s="15" t="n"/>
      <c r="E59" s="15" t="n"/>
      <c r="F59" s="15" t="n"/>
      <c r="G59" s="22" t="n"/>
      <c r="H59" s="22" t="n"/>
      <c r="I59" s="23" t="n"/>
      <c r="J59" s="15" t="n"/>
      <c r="K59" s="15" t="n"/>
      <c r="L59" s="18">
        <f>IF(C59="","",IF(OR(K59="Complete",K59="Cancelled"),"CLOSED",IF(H59="","NO DATE",IF(H59&lt;TODAY(),"OVERDUE",IF(H59&lt;=TODAY()+14,"DUE SOON","ON TRACK")))))</f>
        <v/>
      </c>
      <c r="M59" s="15" t="n"/>
      <c r="N59" s="15" t="n"/>
      <c r="O59" s="22" t="n"/>
      <c r="P59" s="15" t="n"/>
    </row>
    <row r="60" ht="42" customHeight="1">
      <c r="A60" s="18">
        <f>IF(C60="","","T-"&amp;TEXT(ROW()-6,"000"))</f>
        <v/>
      </c>
      <c r="B60" s="15" t="n"/>
      <c r="C60" s="15" t="n"/>
      <c r="D60" s="15" t="n"/>
      <c r="E60" s="15" t="n"/>
      <c r="F60" s="15" t="n"/>
      <c r="G60" s="22" t="n"/>
      <c r="H60" s="22" t="n"/>
      <c r="I60" s="23" t="n"/>
      <c r="J60" s="15" t="n"/>
      <c r="K60" s="15" t="n"/>
      <c r="L60" s="18">
        <f>IF(C60="","",IF(OR(K60="Complete",K60="Cancelled"),"CLOSED",IF(H60="","NO DATE",IF(H60&lt;TODAY(),"OVERDUE",IF(H60&lt;=TODAY()+14,"DUE SOON","ON TRACK")))))</f>
        <v/>
      </c>
      <c r="M60" s="15" t="n"/>
      <c r="N60" s="15" t="n"/>
      <c r="O60" s="22" t="n"/>
      <c r="P60" s="15" t="n"/>
    </row>
    <row r="61" ht="42" customHeight="1">
      <c r="A61" s="18">
        <f>IF(C61="","","T-"&amp;TEXT(ROW()-6,"000"))</f>
        <v/>
      </c>
      <c r="B61" s="15" t="n"/>
      <c r="C61" s="15" t="n"/>
      <c r="D61" s="15" t="n"/>
      <c r="E61" s="15" t="n"/>
      <c r="F61" s="15" t="n"/>
      <c r="G61" s="22" t="n"/>
      <c r="H61" s="22" t="n"/>
      <c r="I61" s="23" t="n"/>
      <c r="J61" s="15" t="n"/>
      <c r="K61" s="15" t="n"/>
      <c r="L61" s="18">
        <f>IF(C61="","",IF(OR(K61="Complete",K61="Cancelled"),"CLOSED",IF(H61="","NO DATE",IF(H61&lt;TODAY(),"OVERDUE",IF(H61&lt;=TODAY()+14,"DUE SOON","ON TRACK")))))</f>
        <v/>
      </c>
      <c r="M61" s="15" t="n"/>
      <c r="N61" s="15" t="n"/>
      <c r="O61" s="22" t="n"/>
      <c r="P61" s="15" t="n"/>
    </row>
    <row r="62" ht="42" customHeight="1">
      <c r="A62" s="18">
        <f>IF(C62="","","T-"&amp;TEXT(ROW()-6,"000"))</f>
        <v/>
      </c>
      <c r="B62" s="15" t="n"/>
      <c r="C62" s="15" t="n"/>
      <c r="D62" s="15" t="n"/>
      <c r="E62" s="15" t="n"/>
      <c r="F62" s="15" t="n"/>
      <c r="G62" s="22" t="n"/>
      <c r="H62" s="22" t="n"/>
      <c r="I62" s="23" t="n"/>
      <c r="J62" s="15" t="n"/>
      <c r="K62" s="15" t="n"/>
      <c r="L62" s="18">
        <f>IF(C62="","",IF(OR(K62="Complete",K62="Cancelled"),"CLOSED",IF(H62="","NO DATE",IF(H62&lt;TODAY(),"OVERDUE",IF(H62&lt;=TODAY()+14,"DUE SOON","ON TRACK")))))</f>
        <v/>
      </c>
      <c r="M62" s="15" t="n"/>
      <c r="N62" s="15" t="n"/>
      <c r="O62" s="22" t="n"/>
      <c r="P62" s="15" t="n"/>
    </row>
    <row r="63" ht="42" customHeight="1">
      <c r="A63" s="18">
        <f>IF(C63="","","T-"&amp;TEXT(ROW()-6,"000"))</f>
        <v/>
      </c>
      <c r="B63" s="15" t="n"/>
      <c r="C63" s="15" t="n"/>
      <c r="D63" s="15" t="n"/>
      <c r="E63" s="15" t="n"/>
      <c r="F63" s="15" t="n"/>
      <c r="G63" s="22" t="n"/>
      <c r="H63" s="22" t="n"/>
      <c r="I63" s="23" t="n"/>
      <c r="J63" s="15" t="n"/>
      <c r="K63" s="15" t="n"/>
      <c r="L63" s="18">
        <f>IF(C63="","",IF(OR(K63="Complete",K63="Cancelled"),"CLOSED",IF(H63="","NO DATE",IF(H63&lt;TODAY(),"OVERDUE",IF(H63&lt;=TODAY()+14,"DUE SOON","ON TRACK")))))</f>
        <v/>
      </c>
      <c r="M63" s="15" t="n"/>
      <c r="N63" s="15" t="n"/>
      <c r="O63" s="22" t="n"/>
      <c r="P63" s="15" t="n"/>
    </row>
    <row r="64" ht="42" customHeight="1">
      <c r="A64" s="18">
        <f>IF(C64="","","T-"&amp;TEXT(ROW()-6,"000"))</f>
        <v/>
      </c>
      <c r="B64" s="15" t="n"/>
      <c r="C64" s="15" t="n"/>
      <c r="D64" s="15" t="n"/>
      <c r="E64" s="15" t="n"/>
      <c r="F64" s="15" t="n"/>
      <c r="G64" s="22" t="n"/>
      <c r="H64" s="22" t="n"/>
      <c r="I64" s="23" t="n"/>
      <c r="J64" s="15" t="n"/>
      <c r="K64" s="15" t="n"/>
      <c r="L64" s="18">
        <f>IF(C64="","",IF(OR(K64="Complete",K64="Cancelled"),"CLOSED",IF(H64="","NO DATE",IF(H64&lt;TODAY(),"OVERDUE",IF(H64&lt;=TODAY()+14,"DUE SOON","ON TRACK")))))</f>
        <v/>
      </c>
      <c r="M64" s="15" t="n"/>
      <c r="N64" s="15" t="n"/>
      <c r="O64" s="22" t="n"/>
      <c r="P64" s="15" t="n"/>
    </row>
    <row r="65" ht="42" customHeight="1">
      <c r="A65" s="18">
        <f>IF(C65="","","T-"&amp;TEXT(ROW()-6,"000"))</f>
        <v/>
      </c>
      <c r="B65" s="15" t="n"/>
      <c r="C65" s="15" t="n"/>
      <c r="D65" s="15" t="n"/>
      <c r="E65" s="15" t="n"/>
      <c r="F65" s="15" t="n"/>
      <c r="G65" s="22" t="n"/>
      <c r="H65" s="22" t="n"/>
      <c r="I65" s="23" t="n"/>
      <c r="J65" s="15" t="n"/>
      <c r="K65" s="15" t="n"/>
      <c r="L65" s="18">
        <f>IF(C65="","",IF(OR(K65="Complete",K65="Cancelled"),"CLOSED",IF(H65="","NO DATE",IF(H65&lt;TODAY(),"OVERDUE",IF(H65&lt;=TODAY()+14,"DUE SOON","ON TRACK")))))</f>
        <v/>
      </c>
      <c r="M65" s="15" t="n"/>
      <c r="N65" s="15" t="n"/>
      <c r="O65" s="22" t="n"/>
      <c r="P65" s="15" t="n"/>
    </row>
    <row r="66" ht="42" customHeight="1">
      <c r="A66" s="18">
        <f>IF(C66="","","T-"&amp;TEXT(ROW()-6,"000"))</f>
        <v/>
      </c>
      <c r="B66" s="15" t="n"/>
      <c r="C66" s="15" t="n"/>
      <c r="D66" s="15" t="n"/>
      <c r="E66" s="15" t="n"/>
      <c r="F66" s="15" t="n"/>
      <c r="G66" s="22" t="n"/>
      <c r="H66" s="22" t="n"/>
      <c r="I66" s="23" t="n"/>
      <c r="J66" s="15" t="n"/>
      <c r="K66" s="15" t="n"/>
      <c r="L66" s="18">
        <f>IF(C66="","",IF(OR(K66="Complete",K66="Cancelled"),"CLOSED",IF(H66="","NO DATE",IF(H66&lt;TODAY(),"OVERDUE",IF(H66&lt;=TODAY()+14,"DUE SOON","ON TRACK")))))</f>
        <v/>
      </c>
      <c r="M66" s="15" t="n"/>
      <c r="N66" s="15" t="n"/>
      <c r="O66" s="22" t="n"/>
      <c r="P66" s="15" t="n"/>
    </row>
    <row r="67" ht="42" customHeight="1">
      <c r="A67" s="18">
        <f>IF(C67="","","T-"&amp;TEXT(ROW()-6,"000"))</f>
        <v/>
      </c>
      <c r="B67" s="15" t="n"/>
      <c r="C67" s="15" t="n"/>
      <c r="D67" s="15" t="n"/>
      <c r="E67" s="15" t="n"/>
      <c r="F67" s="15" t="n"/>
      <c r="G67" s="22" t="n"/>
      <c r="H67" s="22" t="n"/>
      <c r="I67" s="23" t="n"/>
      <c r="J67" s="15" t="n"/>
      <c r="K67" s="15" t="n"/>
      <c r="L67" s="18">
        <f>IF(C67="","",IF(OR(K67="Complete",K67="Cancelled"),"CLOSED",IF(H67="","NO DATE",IF(H67&lt;TODAY(),"OVERDUE",IF(H67&lt;=TODAY()+14,"DUE SOON","ON TRACK")))))</f>
        <v/>
      </c>
      <c r="M67" s="15" t="n"/>
      <c r="N67" s="15" t="n"/>
      <c r="O67" s="22" t="n"/>
      <c r="P67" s="15" t="n"/>
    </row>
    <row r="68" ht="42" customHeight="1">
      <c r="A68" s="18">
        <f>IF(C68="","","T-"&amp;TEXT(ROW()-6,"000"))</f>
        <v/>
      </c>
      <c r="B68" s="15" t="n"/>
      <c r="C68" s="15" t="n"/>
      <c r="D68" s="15" t="n"/>
      <c r="E68" s="15" t="n"/>
      <c r="F68" s="15" t="n"/>
      <c r="G68" s="22" t="n"/>
      <c r="H68" s="22" t="n"/>
      <c r="I68" s="23" t="n"/>
      <c r="J68" s="15" t="n"/>
      <c r="K68" s="15" t="n"/>
      <c r="L68" s="18">
        <f>IF(C68="","",IF(OR(K68="Complete",K68="Cancelled"),"CLOSED",IF(H68="","NO DATE",IF(H68&lt;TODAY(),"OVERDUE",IF(H68&lt;=TODAY()+14,"DUE SOON","ON TRACK")))))</f>
        <v/>
      </c>
      <c r="M68" s="15" t="n"/>
      <c r="N68" s="15" t="n"/>
      <c r="O68" s="22" t="n"/>
      <c r="P68" s="15" t="n"/>
    </row>
    <row r="69" ht="42" customHeight="1">
      <c r="A69" s="18">
        <f>IF(C69="","","T-"&amp;TEXT(ROW()-6,"000"))</f>
        <v/>
      </c>
      <c r="B69" s="15" t="n"/>
      <c r="C69" s="15" t="n"/>
      <c r="D69" s="15" t="n"/>
      <c r="E69" s="15" t="n"/>
      <c r="F69" s="15" t="n"/>
      <c r="G69" s="22" t="n"/>
      <c r="H69" s="22" t="n"/>
      <c r="I69" s="23" t="n"/>
      <c r="J69" s="15" t="n"/>
      <c r="K69" s="15" t="n"/>
      <c r="L69" s="18">
        <f>IF(C69="","",IF(OR(K69="Complete",K69="Cancelled"),"CLOSED",IF(H69="","NO DATE",IF(H69&lt;TODAY(),"OVERDUE",IF(H69&lt;=TODAY()+14,"DUE SOON","ON TRACK")))))</f>
        <v/>
      </c>
      <c r="M69" s="15" t="n"/>
      <c r="N69" s="15" t="n"/>
      <c r="O69" s="22" t="n"/>
      <c r="P69" s="15" t="n"/>
    </row>
    <row r="70" ht="42" customHeight="1">
      <c r="A70" s="18">
        <f>IF(C70="","","T-"&amp;TEXT(ROW()-6,"000"))</f>
        <v/>
      </c>
      <c r="B70" s="15" t="n"/>
      <c r="C70" s="15" t="n"/>
      <c r="D70" s="15" t="n"/>
      <c r="E70" s="15" t="n"/>
      <c r="F70" s="15" t="n"/>
      <c r="G70" s="22" t="n"/>
      <c r="H70" s="22" t="n"/>
      <c r="I70" s="23" t="n"/>
      <c r="J70" s="15" t="n"/>
      <c r="K70" s="15" t="n"/>
      <c r="L70" s="18">
        <f>IF(C70="","",IF(OR(K70="Complete",K70="Cancelled"),"CLOSED",IF(H70="","NO DATE",IF(H70&lt;TODAY(),"OVERDUE",IF(H70&lt;=TODAY()+14,"DUE SOON","ON TRACK")))))</f>
        <v/>
      </c>
      <c r="M70" s="15" t="n"/>
      <c r="N70" s="15" t="n"/>
      <c r="O70" s="22" t="n"/>
      <c r="P70" s="15" t="n"/>
    </row>
    <row r="71" ht="42" customHeight="1">
      <c r="A71" s="18">
        <f>IF(C71="","","T-"&amp;TEXT(ROW()-6,"000"))</f>
        <v/>
      </c>
      <c r="B71" s="15" t="n"/>
      <c r="C71" s="15" t="n"/>
      <c r="D71" s="15" t="n"/>
      <c r="E71" s="15" t="n"/>
      <c r="F71" s="15" t="n"/>
      <c r="G71" s="22" t="n"/>
      <c r="H71" s="22" t="n"/>
      <c r="I71" s="23" t="n"/>
      <c r="J71" s="15" t="n"/>
      <c r="K71" s="15" t="n"/>
      <c r="L71" s="18">
        <f>IF(C71="","",IF(OR(K71="Complete",K71="Cancelled"),"CLOSED",IF(H71="","NO DATE",IF(H71&lt;TODAY(),"OVERDUE",IF(H71&lt;=TODAY()+14,"DUE SOON","ON TRACK")))))</f>
        <v/>
      </c>
      <c r="M71" s="15" t="n"/>
      <c r="N71" s="15" t="n"/>
      <c r="O71" s="22" t="n"/>
      <c r="P71" s="15" t="n"/>
    </row>
    <row r="72" ht="42" customHeight="1">
      <c r="A72" s="18">
        <f>IF(C72="","","T-"&amp;TEXT(ROW()-6,"000"))</f>
        <v/>
      </c>
      <c r="B72" s="15" t="n"/>
      <c r="C72" s="15" t="n"/>
      <c r="D72" s="15" t="n"/>
      <c r="E72" s="15" t="n"/>
      <c r="F72" s="15" t="n"/>
      <c r="G72" s="22" t="n"/>
      <c r="H72" s="22" t="n"/>
      <c r="I72" s="23" t="n"/>
      <c r="J72" s="15" t="n"/>
      <c r="K72" s="15" t="n"/>
      <c r="L72" s="18">
        <f>IF(C72="","",IF(OR(K72="Complete",K72="Cancelled"),"CLOSED",IF(H72="","NO DATE",IF(H72&lt;TODAY(),"OVERDUE",IF(H72&lt;=TODAY()+14,"DUE SOON","ON TRACK")))))</f>
        <v/>
      </c>
      <c r="M72" s="15" t="n"/>
      <c r="N72" s="15" t="n"/>
      <c r="O72" s="22" t="n"/>
      <c r="P72" s="15" t="n"/>
    </row>
    <row r="73" ht="42" customHeight="1">
      <c r="A73" s="18">
        <f>IF(C73="","","T-"&amp;TEXT(ROW()-6,"000"))</f>
        <v/>
      </c>
      <c r="B73" s="15" t="n"/>
      <c r="C73" s="15" t="n"/>
      <c r="D73" s="15" t="n"/>
      <c r="E73" s="15" t="n"/>
      <c r="F73" s="15" t="n"/>
      <c r="G73" s="22" t="n"/>
      <c r="H73" s="22" t="n"/>
      <c r="I73" s="23" t="n"/>
      <c r="J73" s="15" t="n"/>
      <c r="K73" s="15" t="n"/>
      <c r="L73" s="18">
        <f>IF(C73="","",IF(OR(K73="Complete",K73="Cancelled"),"CLOSED",IF(H73="","NO DATE",IF(H73&lt;TODAY(),"OVERDUE",IF(H73&lt;=TODAY()+14,"DUE SOON","ON TRACK")))))</f>
        <v/>
      </c>
      <c r="M73" s="15" t="n"/>
      <c r="N73" s="15" t="n"/>
      <c r="O73" s="22" t="n"/>
      <c r="P73" s="15" t="n"/>
    </row>
    <row r="74" ht="42" customHeight="1">
      <c r="A74" s="18">
        <f>IF(C74="","","T-"&amp;TEXT(ROW()-6,"000"))</f>
        <v/>
      </c>
      <c r="B74" s="15" t="n"/>
      <c r="C74" s="15" t="n"/>
      <c r="D74" s="15" t="n"/>
      <c r="E74" s="15" t="n"/>
      <c r="F74" s="15" t="n"/>
      <c r="G74" s="22" t="n"/>
      <c r="H74" s="22" t="n"/>
      <c r="I74" s="23" t="n"/>
      <c r="J74" s="15" t="n"/>
      <c r="K74" s="15" t="n"/>
      <c r="L74" s="18">
        <f>IF(C74="","",IF(OR(K74="Complete",K74="Cancelled"),"CLOSED",IF(H74="","NO DATE",IF(H74&lt;TODAY(),"OVERDUE",IF(H74&lt;=TODAY()+14,"DUE SOON","ON TRACK")))))</f>
        <v/>
      </c>
      <c r="M74" s="15" t="n"/>
      <c r="N74" s="15" t="n"/>
      <c r="O74" s="22" t="n"/>
      <c r="P74" s="15" t="n"/>
    </row>
    <row r="75" ht="42" customHeight="1">
      <c r="A75" s="18">
        <f>IF(C75="","","T-"&amp;TEXT(ROW()-6,"000"))</f>
        <v/>
      </c>
      <c r="B75" s="15" t="n"/>
      <c r="C75" s="15" t="n"/>
      <c r="D75" s="15" t="n"/>
      <c r="E75" s="15" t="n"/>
      <c r="F75" s="15" t="n"/>
      <c r="G75" s="22" t="n"/>
      <c r="H75" s="22" t="n"/>
      <c r="I75" s="23" t="n"/>
      <c r="J75" s="15" t="n"/>
      <c r="K75" s="15" t="n"/>
      <c r="L75" s="18">
        <f>IF(C75="","",IF(OR(K75="Complete",K75="Cancelled"),"CLOSED",IF(H75="","NO DATE",IF(H75&lt;TODAY(),"OVERDUE",IF(H75&lt;=TODAY()+14,"DUE SOON","ON TRACK")))))</f>
        <v/>
      </c>
      <c r="M75" s="15" t="n"/>
      <c r="N75" s="15" t="n"/>
      <c r="O75" s="22" t="n"/>
      <c r="P75" s="15" t="n"/>
    </row>
    <row r="76" ht="42" customHeight="1">
      <c r="A76" s="18">
        <f>IF(C76="","","T-"&amp;TEXT(ROW()-6,"000"))</f>
        <v/>
      </c>
      <c r="B76" s="15" t="n"/>
      <c r="C76" s="15" t="n"/>
      <c r="D76" s="15" t="n"/>
      <c r="E76" s="15" t="n"/>
      <c r="F76" s="15" t="n"/>
      <c r="G76" s="22" t="n"/>
      <c r="H76" s="22" t="n"/>
      <c r="I76" s="23" t="n"/>
      <c r="J76" s="15" t="n"/>
      <c r="K76" s="15" t="n"/>
      <c r="L76" s="18">
        <f>IF(C76="","",IF(OR(K76="Complete",K76="Cancelled"),"CLOSED",IF(H76="","NO DATE",IF(H76&lt;TODAY(),"OVERDUE",IF(H76&lt;=TODAY()+14,"DUE SOON","ON TRACK")))))</f>
        <v/>
      </c>
      <c r="M76" s="15" t="n"/>
      <c r="N76" s="15" t="n"/>
      <c r="O76" s="22" t="n"/>
      <c r="P76" s="15" t="n"/>
    </row>
    <row r="77" ht="42" customHeight="1">
      <c r="A77" s="18">
        <f>IF(C77="","","T-"&amp;TEXT(ROW()-6,"000"))</f>
        <v/>
      </c>
      <c r="B77" s="15" t="n"/>
      <c r="C77" s="15" t="n"/>
      <c r="D77" s="15" t="n"/>
      <c r="E77" s="15" t="n"/>
      <c r="F77" s="15" t="n"/>
      <c r="G77" s="22" t="n"/>
      <c r="H77" s="22" t="n"/>
      <c r="I77" s="23" t="n"/>
      <c r="J77" s="15" t="n"/>
      <c r="K77" s="15" t="n"/>
      <c r="L77" s="18">
        <f>IF(C77="","",IF(OR(K77="Complete",K77="Cancelled"),"CLOSED",IF(H77="","NO DATE",IF(H77&lt;TODAY(),"OVERDUE",IF(H77&lt;=TODAY()+14,"DUE SOON","ON TRACK")))))</f>
        <v/>
      </c>
      <c r="M77" s="15" t="n"/>
      <c r="N77" s="15" t="n"/>
      <c r="O77" s="22" t="n"/>
      <c r="P77" s="15" t="n"/>
    </row>
    <row r="78" ht="42" customHeight="1">
      <c r="A78" s="18">
        <f>IF(C78="","","T-"&amp;TEXT(ROW()-6,"000"))</f>
        <v/>
      </c>
      <c r="B78" s="15" t="n"/>
      <c r="C78" s="15" t="n"/>
      <c r="D78" s="15" t="n"/>
      <c r="E78" s="15" t="n"/>
      <c r="F78" s="15" t="n"/>
      <c r="G78" s="22" t="n"/>
      <c r="H78" s="22" t="n"/>
      <c r="I78" s="23" t="n"/>
      <c r="J78" s="15" t="n"/>
      <c r="K78" s="15" t="n"/>
      <c r="L78" s="18">
        <f>IF(C78="","",IF(OR(K78="Complete",K78="Cancelled"),"CLOSED",IF(H78="","NO DATE",IF(H78&lt;TODAY(),"OVERDUE",IF(H78&lt;=TODAY()+14,"DUE SOON","ON TRACK")))))</f>
        <v/>
      </c>
      <c r="M78" s="15" t="n"/>
      <c r="N78" s="15" t="n"/>
      <c r="O78" s="22" t="n"/>
      <c r="P78" s="15" t="n"/>
    </row>
    <row r="79" ht="42" customHeight="1">
      <c r="A79" s="18">
        <f>IF(C79="","","T-"&amp;TEXT(ROW()-6,"000"))</f>
        <v/>
      </c>
      <c r="B79" s="15" t="n"/>
      <c r="C79" s="15" t="n"/>
      <c r="D79" s="15" t="n"/>
      <c r="E79" s="15" t="n"/>
      <c r="F79" s="15" t="n"/>
      <c r="G79" s="22" t="n"/>
      <c r="H79" s="22" t="n"/>
      <c r="I79" s="23" t="n"/>
      <c r="J79" s="15" t="n"/>
      <c r="K79" s="15" t="n"/>
      <c r="L79" s="18">
        <f>IF(C79="","",IF(OR(K79="Complete",K79="Cancelled"),"CLOSED",IF(H79="","NO DATE",IF(H79&lt;TODAY(),"OVERDUE",IF(H79&lt;=TODAY()+14,"DUE SOON","ON TRACK")))))</f>
        <v/>
      </c>
      <c r="M79" s="15" t="n"/>
      <c r="N79" s="15" t="n"/>
      <c r="O79" s="22" t="n"/>
      <c r="P79" s="15" t="n"/>
    </row>
    <row r="80" ht="42" customHeight="1">
      <c r="A80" s="18">
        <f>IF(C80="","","T-"&amp;TEXT(ROW()-6,"000"))</f>
        <v/>
      </c>
      <c r="B80" s="15" t="n"/>
      <c r="C80" s="15" t="n"/>
      <c r="D80" s="15" t="n"/>
      <c r="E80" s="15" t="n"/>
      <c r="F80" s="15" t="n"/>
      <c r="G80" s="22" t="n"/>
      <c r="H80" s="22" t="n"/>
      <c r="I80" s="23" t="n"/>
      <c r="J80" s="15" t="n"/>
      <c r="K80" s="15" t="n"/>
      <c r="L80" s="18">
        <f>IF(C80="","",IF(OR(K80="Complete",K80="Cancelled"),"CLOSED",IF(H80="","NO DATE",IF(H80&lt;TODAY(),"OVERDUE",IF(H80&lt;=TODAY()+14,"DUE SOON","ON TRACK")))))</f>
        <v/>
      </c>
      <c r="M80" s="15" t="n"/>
      <c r="N80" s="15" t="n"/>
      <c r="O80" s="22" t="n"/>
      <c r="P80" s="15" t="n"/>
    </row>
    <row r="81" ht="42" customHeight="1">
      <c r="A81" s="18">
        <f>IF(C81="","","T-"&amp;TEXT(ROW()-6,"000"))</f>
        <v/>
      </c>
      <c r="B81" s="15" t="n"/>
      <c r="C81" s="15" t="n"/>
      <c r="D81" s="15" t="n"/>
      <c r="E81" s="15" t="n"/>
      <c r="F81" s="15" t="n"/>
      <c r="G81" s="22" t="n"/>
      <c r="H81" s="22" t="n"/>
      <c r="I81" s="23" t="n"/>
      <c r="J81" s="15" t="n"/>
      <c r="K81" s="15" t="n"/>
      <c r="L81" s="18">
        <f>IF(C81="","",IF(OR(K81="Complete",K81="Cancelled"),"CLOSED",IF(H81="","NO DATE",IF(H81&lt;TODAY(),"OVERDUE",IF(H81&lt;=TODAY()+14,"DUE SOON","ON TRACK")))))</f>
        <v/>
      </c>
      <c r="M81" s="15" t="n"/>
      <c r="N81" s="15" t="n"/>
      <c r="O81" s="22" t="n"/>
      <c r="P81" s="15" t="n"/>
    </row>
    <row r="82" ht="42" customHeight="1">
      <c r="A82" s="18">
        <f>IF(C82="","","T-"&amp;TEXT(ROW()-6,"000"))</f>
        <v/>
      </c>
      <c r="B82" s="15" t="n"/>
      <c r="C82" s="15" t="n"/>
      <c r="D82" s="15" t="n"/>
      <c r="E82" s="15" t="n"/>
      <c r="F82" s="15" t="n"/>
      <c r="G82" s="22" t="n"/>
      <c r="H82" s="22" t="n"/>
      <c r="I82" s="23" t="n"/>
      <c r="J82" s="15" t="n"/>
      <c r="K82" s="15" t="n"/>
      <c r="L82" s="18">
        <f>IF(C82="","",IF(OR(K82="Complete",K82="Cancelled"),"CLOSED",IF(H82="","NO DATE",IF(H82&lt;TODAY(),"OVERDUE",IF(H82&lt;=TODAY()+14,"DUE SOON","ON TRACK")))))</f>
        <v/>
      </c>
      <c r="M82" s="15" t="n"/>
      <c r="N82" s="15" t="n"/>
      <c r="O82" s="22" t="n"/>
      <c r="P82" s="15" t="n"/>
    </row>
    <row r="83" ht="42" customHeight="1">
      <c r="A83" s="18">
        <f>IF(C83="","","T-"&amp;TEXT(ROW()-6,"000"))</f>
        <v/>
      </c>
      <c r="B83" s="15" t="n"/>
      <c r="C83" s="15" t="n"/>
      <c r="D83" s="15" t="n"/>
      <c r="E83" s="15" t="n"/>
      <c r="F83" s="15" t="n"/>
      <c r="G83" s="22" t="n"/>
      <c r="H83" s="22" t="n"/>
      <c r="I83" s="23" t="n"/>
      <c r="J83" s="15" t="n"/>
      <c r="K83" s="15" t="n"/>
      <c r="L83" s="18">
        <f>IF(C83="","",IF(OR(K83="Complete",K83="Cancelled"),"CLOSED",IF(H83="","NO DATE",IF(H83&lt;TODAY(),"OVERDUE",IF(H83&lt;=TODAY()+14,"DUE SOON","ON TRACK")))))</f>
        <v/>
      </c>
      <c r="M83" s="15" t="n"/>
      <c r="N83" s="15" t="n"/>
      <c r="O83" s="22" t="n"/>
      <c r="P83" s="15" t="n"/>
    </row>
    <row r="84" ht="42" customHeight="1">
      <c r="A84" s="18">
        <f>IF(C84="","","T-"&amp;TEXT(ROW()-6,"000"))</f>
        <v/>
      </c>
      <c r="B84" s="15" t="n"/>
      <c r="C84" s="15" t="n"/>
      <c r="D84" s="15" t="n"/>
      <c r="E84" s="15" t="n"/>
      <c r="F84" s="15" t="n"/>
      <c r="G84" s="22" t="n"/>
      <c r="H84" s="22" t="n"/>
      <c r="I84" s="23" t="n"/>
      <c r="J84" s="15" t="n"/>
      <c r="K84" s="15" t="n"/>
      <c r="L84" s="18">
        <f>IF(C84="","",IF(OR(K84="Complete",K84="Cancelled"),"CLOSED",IF(H84="","NO DATE",IF(H84&lt;TODAY(),"OVERDUE",IF(H84&lt;=TODAY()+14,"DUE SOON","ON TRACK")))))</f>
        <v/>
      </c>
      <c r="M84" s="15" t="n"/>
      <c r="N84" s="15" t="n"/>
      <c r="O84" s="22" t="n"/>
      <c r="P84" s="15" t="n"/>
    </row>
    <row r="85" ht="42" customHeight="1">
      <c r="A85" s="18">
        <f>IF(C85="","","T-"&amp;TEXT(ROW()-6,"000"))</f>
        <v/>
      </c>
      <c r="B85" s="15" t="n"/>
      <c r="C85" s="15" t="n"/>
      <c r="D85" s="15" t="n"/>
      <c r="E85" s="15" t="n"/>
      <c r="F85" s="15" t="n"/>
      <c r="G85" s="22" t="n"/>
      <c r="H85" s="22" t="n"/>
      <c r="I85" s="23" t="n"/>
      <c r="J85" s="15" t="n"/>
      <c r="K85" s="15" t="n"/>
      <c r="L85" s="18">
        <f>IF(C85="","",IF(OR(K85="Complete",K85="Cancelled"),"CLOSED",IF(H85="","NO DATE",IF(H85&lt;TODAY(),"OVERDUE",IF(H85&lt;=TODAY()+14,"DUE SOON","ON TRACK")))))</f>
        <v/>
      </c>
      <c r="M85" s="15" t="n"/>
      <c r="N85" s="15" t="n"/>
      <c r="O85" s="22" t="n"/>
      <c r="P85" s="15" t="n"/>
    </row>
    <row r="86" ht="42" customHeight="1">
      <c r="A86" s="18">
        <f>IF(C86="","","T-"&amp;TEXT(ROW()-6,"000"))</f>
        <v/>
      </c>
      <c r="B86" s="15" t="n"/>
      <c r="C86" s="15" t="n"/>
      <c r="D86" s="15" t="n"/>
      <c r="E86" s="15" t="n"/>
      <c r="F86" s="15" t="n"/>
      <c r="G86" s="22" t="n"/>
      <c r="H86" s="22" t="n"/>
      <c r="I86" s="23" t="n"/>
      <c r="J86" s="15" t="n"/>
      <c r="K86" s="15" t="n"/>
      <c r="L86" s="18">
        <f>IF(C86="","",IF(OR(K86="Complete",K86="Cancelled"),"CLOSED",IF(H86="","NO DATE",IF(H86&lt;TODAY(),"OVERDUE",IF(H86&lt;=TODAY()+14,"DUE SOON","ON TRACK")))))</f>
        <v/>
      </c>
      <c r="M86" s="15" t="n"/>
      <c r="N86" s="15" t="n"/>
      <c r="O86" s="22" t="n"/>
      <c r="P86" s="15" t="n"/>
    </row>
    <row r="87" ht="42" customHeight="1">
      <c r="A87" s="18">
        <f>IF(C87="","","T-"&amp;TEXT(ROW()-6,"000"))</f>
        <v/>
      </c>
      <c r="B87" s="15" t="n"/>
      <c r="C87" s="15" t="n"/>
      <c r="D87" s="15" t="n"/>
      <c r="E87" s="15" t="n"/>
      <c r="F87" s="15" t="n"/>
      <c r="G87" s="22" t="n"/>
      <c r="H87" s="22" t="n"/>
      <c r="I87" s="23" t="n"/>
      <c r="J87" s="15" t="n"/>
      <c r="K87" s="15" t="n"/>
      <c r="L87" s="18">
        <f>IF(C87="","",IF(OR(K87="Complete",K87="Cancelled"),"CLOSED",IF(H87="","NO DATE",IF(H87&lt;TODAY(),"OVERDUE",IF(H87&lt;=TODAY()+14,"DUE SOON","ON TRACK")))))</f>
        <v/>
      </c>
      <c r="M87" s="15" t="n"/>
      <c r="N87" s="15" t="n"/>
      <c r="O87" s="22" t="n"/>
      <c r="P87" s="15" t="n"/>
    </row>
    <row r="88" ht="42" customHeight="1">
      <c r="A88" s="18">
        <f>IF(C88="","","T-"&amp;TEXT(ROW()-6,"000"))</f>
        <v/>
      </c>
      <c r="B88" s="15" t="n"/>
      <c r="C88" s="15" t="n"/>
      <c r="D88" s="15" t="n"/>
      <c r="E88" s="15" t="n"/>
      <c r="F88" s="15" t="n"/>
      <c r="G88" s="22" t="n"/>
      <c r="H88" s="22" t="n"/>
      <c r="I88" s="23" t="n"/>
      <c r="J88" s="15" t="n"/>
      <c r="K88" s="15" t="n"/>
      <c r="L88" s="18">
        <f>IF(C88="","",IF(OR(K88="Complete",K88="Cancelled"),"CLOSED",IF(H88="","NO DATE",IF(H88&lt;TODAY(),"OVERDUE",IF(H88&lt;=TODAY()+14,"DUE SOON","ON TRACK")))))</f>
        <v/>
      </c>
      <c r="M88" s="15" t="n"/>
      <c r="N88" s="15" t="n"/>
      <c r="O88" s="22" t="n"/>
      <c r="P88" s="15" t="n"/>
    </row>
    <row r="89" ht="42" customHeight="1">
      <c r="A89" s="18">
        <f>IF(C89="","","T-"&amp;TEXT(ROW()-6,"000"))</f>
        <v/>
      </c>
      <c r="B89" s="15" t="n"/>
      <c r="C89" s="15" t="n"/>
      <c r="D89" s="15" t="n"/>
      <c r="E89" s="15" t="n"/>
      <c r="F89" s="15" t="n"/>
      <c r="G89" s="22" t="n"/>
      <c r="H89" s="22" t="n"/>
      <c r="I89" s="23" t="n"/>
      <c r="J89" s="15" t="n"/>
      <c r="K89" s="15" t="n"/>
      <c r="L89" s="18">
        <f>IF(C89="","",IF(OR(K89="Complete",K89="Cancelled"),"CLOSED",IF(H89="","NO DATE",IF(H89&lt;TODAY(),"OVERDUE",IF(H89&lt;=TODAY()+14,"DUE SOON","ON TRACK")))))</f>
        <v/>
      </c>
      <c r="M89" s="15" t="n"/>
      <c r="N89" s="15" t="n"/>
      <c r="O89" s="22" t="n"/>
      <c r="P89" s="15" t="n"/>
    </row>
    <row r="90" ht="42" customHeight="1">
      <c r="A90" s="18">
        <f>IF(C90="","","T-"&amp;TEXT(ROW()-6,"000"))</f>
        <v/>
      </c>
      <c r="B90" s="15" t="n"/>
      <c r="C90" s="15" t="n"/>
      <c r="D90" s="15" t="n"/>
      <c r="E90" s="15" t="n"/>
      <c r="F90" s="15" t="n"/>
      <c r="G90" s="22" t="n"/>
      <c r="H90" s="22" t="n"/>
      <c r="I90" s="23" t="n"/>
      <c r="J90" s="15" t="n"/>
      <c r="K90" s="15" t="n"/>
      <c r="L90" s="18">
        <f>IF(C90="","",IF(OR(K90="Complete",K90="Cancelled"),"CLOSED",IF(H90="","NO DATE",IF(H90&lt;TODAY(),"OVERDUE",IF(H90&lt;=TODAY()+14,"DUE SOON","ON TRACK")))))</f>
        <v/>
      </c>
      <c r="M90" s="15" t="n"/>
      <c r="N90" s="15" t="n"/>
      <c r="O90" s="22" t="n"/>
      <c r="P90" s="15" t="n"/>
    </row>
    <row r="91" ht="42" customHeight="1">
      <c r="A91" s="18">
        <f>IF(C91="","","T-"&amp;TEXT(ROW()-6,"000"))</f>
        <v/>
      </c>
      <c r="B91" s="15" t="n"/>
      <c r="C91" s="15" t="n"/>
      <c r="D91" s="15" t="n"/>
      <c r="E91" s="15" t="n"/>
      <c r="F91" s="15" t="n"/>
      <c r="G91" s="22" t="n"/>
      <c r="H91" s="22" t="n"/>
      <c r="I91" s="23" t="n"/>
      <c r="J91" s="15" t="n"/>
      <c r="K91" s="15" t="n"/>
      <c r="L91" s="18">
        <f>IF(C91="","",IF(OR(K91="Complete",K91="Cancelled"),"CLOSED",IF(H91="","NO DATE",IF(H91&lt;TODAY(),"OVERDUE",IF(H91&lt;=TODAY()+14,"DUE SOON","ON TRACK")))))</f>
        <v/>
      </c>
      <c r="M91" s="15" t="n"/>
      <c r="N91" s="15" t="n"/>
      <c r="O91" s="22" t="n"/>
      <c r="P91" s="15" t="n"/>
    </row>
    <row r="92" ht="42" customHeight="1">
      <c r="A92" s="18">
        <f>IF(C92="","","T-"&amp;TEXT(ROW()-6,"000"))</f>
        <v/>
      </c>
      <c r="B92" s="15" t="n"/>
      <c r="C92" s="15" t="n"/>
      <c r="D92" s="15" t="n"/>
      <c r="E92" s="15" t="n"/>
      <c r="F92" s="15" t="n"/>
      <c r="G92" s="22" t="n"/>
      <c r="H92" s="22" t="n"/>
      <c r="I92" s="23" t="n"/>
      <c r="J92" s="15" t="n"/>
      <c r="K92" s="15" t="n"/>
      <c r="L92" s="18">
        <f>IF(C92="","",IF(OR(K92="Complete",K92="Cancelled"),"CLOSED",IF(H92="","NO DATE",IF(H92&lt;TODAY(),"OVERDUE",IF(H92&lt;=TODAY()+14,"DUE SOON","ON TRACK")))))</f>
        <v/>
      </c>
      <c r="M92" s="15" t="n"/>
      <c r="N92" s="15" t="n"/>
      <c r="O92" s="22" t="n"/>
      <c r="P92" s="15" t="n"/>
    </row>
    <row r="93" ht="42" customHeight="1">
      <c r="A93" s="18">
        <f>IF(C93="","","T-"&amp;TEXT(ROW()-6,"000"))</f>
        <v/>
      </c>
      <c r="B93" s="15" t="n"/>
      <c r="C93" s="15" t="n"/>
      <c r="D93" s="15" t="n"/>
      <c r="E93" s="15" t="n"/>
      <c r="F93" s="15" t="n"/>
      <c r="G93" s="22" t="n"/>
      <c r="H93" s="22" t="n"/>
      <c r="I93" s="23" t="n"/>
      <c r="J93" s="15" t="n"/>
      <c r="K93" s="15" t="n"/>
      <c r="L93" s="18">
        <f>IF(C93="","",IF(OR(K93="Complete",K93="Cancelled"),"CLOSED",IF(H93="","NO DATE",IF(H93&lt;TODAY(),"OVERDUE",IF(H93&lt;=TODAY()+14,"DUE SOON","ON TRACK")))))</f>
        <v/>
      </c>
      <c r="M93" s="15" t="n"/>
      <c r="N93" s="15" t="n"/>
      <c r="O93" s="22" t="n"/>
      <c r="P93" s="15" t="n"/>
    </row>
    <row r="94" ht="42" customHeight="1">
      <c r="A94" s="18">
        <f>IF(C94="","","T-"&amp;TEXT(ROW()-6,"000"))</f>
        <v/>
      </c>
      <c r="B94" s="15" t="n"/>
      <c r="C94" s="15" t="n"/>
      <c r="D94" s="15" t="n"/>
      <c r="E94" s="15" t="n"/>
      <c r="F94" s="15" t="n"/>
      <c r="G94" s="22" t="n"/>
      <c r="H94" s="22" t="n"/>
      <c r="I94" s="23" t="n"/>
      <c r="J94" s="15" t="n"/>
      <c r="K94" s="15" t="n"/>
      <c r="L94" s="18">
        <f>IF(C94="","",IF(OR(K94="Complete",K94="Cancelled"),"CLOSED",IF(H94="","NO DATE",IF(H94&lt;TODAY(),"OVERDUE",IF(H94&lt;=TODAY()+14,"DUE SOON","ON TRACK")))))</f>
        <v/>
      </c>
      <c r="M94" s="15" t="n"/>
      <c r="N94" s="15" t="n"/>
      <c r="O94" s="22" t="n"/>
      <c r="P94" s="15" t="n"/>
    </row>
    <row r="95" ht="42" customHeight="1">
      <c r="A95" s="18">
        <f>IF(C95="","","T-"&amp;TEXT(ROW()-6,"000"))</f>
        <v/>
      </c>
      <c r="B95" s="15" t="n"/>
      <c r="C95" s="15" t="n"/>
      <c r="D95" s="15" t="n"/>
      <c r="E95" s="15" t="n"/>
      <c r="F95" s="15" t="n"/>
      <c r="G95" s="22" t="n"/>
      <c r="H95" s="22" t="n"/>
      <c r="I95" s="23" t="n"/>
      <c r="J95" s="15" t="n"/>
      <c r="K95" s="15" t="n"/>
      <c r="L95" s="18">
        <f>IF(C95="","",IF(OR(K95="Complete",K95="Cancelled"),"CLOSED",IF(H95="","NO DATE",IF(H95&lt;TODAY(),"OVERDUE",IF(H95&lt;=TODAY()+14,"DUE SOON","ON TRACK")))))</f>
        <v/>
      </c>
      <c r="M95" s="15" t="n"/>
      <c r="N95" s="15" t="n"/>
      <c r="O95" s="22" t="n"/>
      <c r="P95" s="15" t="n"/>
    </row>
    <row r="96" ht="42" customHeight="1">
      <c r="A96" s="18">
        <f>IF(C96="","","T-"&amp;TEXT(ROW()-6,"000"))</f>
        <v/>
      </c>
      <c r="B96" s="15" t="n"/>
      <c r="C96" s="15" t="n"/>
      <c r="D96" s="15" t="n"/>
      <c r="E96" s="15" t="n"/>
      <c r="F96" s="15" t="n"/>
      <c r="G96" s="22" t="n"/>
      <c r="H96" s="22" t="n"/>
      <c r="I96" s="23" t="n"/>
      <c r="J96" s="15" t="n"/>
      <c r="K96" s="15" t="n"/>
      <c r="L96" s="18">
        <f>IF(C96="","",IF(OR(K96="Complete",K96="Cancelled"),"CLOSED",IF(H96="","NO DATE",IF(H96&lt;TODAY(),"OVERDUE",IF(H96&lt;=TODAY()+14,"DUE SOON","ON TRACK")))))</f>
        <v/>
      </c>
      <c r="M96" s="15" t="n"/>
      <c r="N96" s="15" t="n"/>
      <c r="O96" s="22" t="n"/>
      <c r="P96" s="15" t="n"/>
    </row>
    <row r="97" ht="42" customHeight="1">
      <c r="A97" s="18">
        <f>IF(C97="","","T-"&amp;TEXT(ROW()-6,"000"))</f>
        <v/>
      </c>
      <c r="B97" s="15" t="n"/>
      <c r="C97" s="15" t="n"/>
      <c r="D97" s="15" t="n"/>
      <c r="E97" s="15" t="n"/>
      <c r="F97" s="15" t="n"/>
      <c r="G97" s="22" t="n"/>
      <c r="H97" s="22" t="n"/>
      <c r="I97" s="23" t="n"/>
      <c r="J97" s="15" t="n"/>
      <c r="K97" s="15" t="n"/>
      <c r="L97" s="18">
        <f>IF(C97="","",IF(OR(K97="Complete",K97="Cancelled"),"CLOSED",IF(H97="","NO DATE",IF(H97&lt;TODAY(),"OVERDUE",IF(H97&lt;=TODAY()+14,"DUE SOON","ON TRACK")))))</f>
        <v/>
      </c>
      <c r="M97" s="15" t="n"/>
      <c r="N97" s="15" t="n"/>
      <c r="O97" s="22" t="n"/>
      <c r="P97" s="15" t="n"/>
    </row>
    <row r="98" ht="42" customHeight="1">
      <c r="A98" s="18">
        <f>IF(C98="","","T-"&amp;TEXT(ROW()-6,"000"))</f>
        <v/>
      </c>
      <c r="B98" s="15" t="n"/>
      <c r="C98" s="15" t="n"/>
      <c r="D98" s="15" t="n"/>
      <c r="E98" s="15" t="n"/>
      <c r="F98" s="15" t="n"/>
      <c r="G98" s="22" t="n"/>
      <c r="H98" s="22" t="n"/>
      <c r="I98" s="23" t="n"/>
      <c r="J98" s="15" t="n"/>
      <c r="K98" s="15" t="n"/>
      <c r="L98" s="18">
        <f>IF(C98="","",IF(OR(K98="Complete",K98="Cancelled"),"CLOSED",IF(H98="","NO DATE",IF(H98&lt;TODAY(),"OVERDUE",IF(H98&lt;=TODAY()+14,"DUE SOON","ON TRACK")))))</f>
        <v/>
      </c>
      <c r="M98" s="15" t="n"/>
      <c r="N98" s="15" t="n"/>
      <c r="O98" s="22" t="n"/>
      <c r="P98" s="15" t="n"/>
    </row>
    <row r="99" ht="42" customHeight="1">
      <c r="A99" s="18">
        <f>IF(C99="","","T-"&amp;TEXT(ROW()-6,"000"))</f>
        <v/>
      </c>
      <c r="B99" s="15" t="n"/>
      <c r="C99" s="15" t="n"/>
      <c r="D99" s="15" t="n"/>
      <c r="E99" s="15" t="n"/>
      <c r="F99" s="15" t="n"/>
      <c r="G99" s="22" t="n"/>
      <c r="H99" s="22" t="n"/>
      <c r="I99" s="23" t="n"/>
      <c r="J99" s="15" t="n"/>
      <c r="K99" s="15" t="n"/>
      <c r="L99" s="18">
        <f>IF(C99="","",IF(OR(K99="Complete",K99="Cancelled"),"CLOSED",IF(H99="","NO DATE",IF(H99&lt;TODAY(),"OVERDUE",IF(H99&lt;=TODAY()+14,"DUE SOON","ON TRACK")))))</f>
        <v/>
      </c>
      <c r="M99" s="15" t="n"/>
      <c r="N99" s="15" t="n"/>
      <c r="O99" s="22" t="n"/>
      <c r="P99" s="15" t="n"/>
    </row>
    <row r="100" ht="42" customHeight="1">
      <c r="A100" s="18">
        <f>IF(C100="","","T-"&amp;TEXT(ROW()-6,"000"))</f>
        <v/>
      </c>
      <c r="B100" s="15" t="n"/>
      <c r="C100" s="15" t="n"/>
      <c r="D100" s="15" t="n"/>
      <c r="E100" s="15" t="n"/>
      <c r="F100" s="15" t="n"/>
      <c r="G100" s="22" t="n"/>
      <c r="H100" s="22" t="n"/>
      <c r="I100" s="23" t="n"/>
      <c r="J100" s="15" t="n"/>
      <c r="K100" s="15" t="n"/>
      <c r="L100" s="18">
        <f>IF(C100="","",IF(OR(K100="Complete",K100="Cancelled"),"CLOSED",IF(H100="","NO DATE",IF(H100&lt;TODAY(),"OVERDUE",IF(H100&lt;=TODAY()+14,"DUE SOON","ON TRACK")))))</f>
        <v/>
      </c>
      <c r="M100" s="15" t="n"/>
      <c r="N100" s="15" t="n"/>
      <c r="O100" s="22" t="n"/>
      <c r="P100" s="15" t="n"/>
    </row>
    <row r="101" ht="42" customHeight="1">
      <c r="A101" s="18">
        <f>IF(C101="","","T-"&amp;TEXT(ROW()-6,"000"))</f>
        <v/>
      </c>
      <c r="B101" s="15" t="n"/>
      <c r="C101" s="15" t="n"/>
      <c r="D101" s="15" t="n"/>
      <c r="E101" s="15" t="n"/>
      <c r="F101" s="15" t="n"/>
      <c r="G101" s="22" t="n"/>
      <c r="H101" s="22" t="n"/>
      <c r="I101" s="23" t="n"/>
      <c r="J101" s="15" t="n"/>
      <c r="K101" s="15" t="n"/>
      <c r="L101" s="18">
        <f>IF(C101="","",IF(OR(K101="Complete",K101="Cancelled"),"CLOSED",IF(H101="","NO DATE",IF(H101&lt;TODAY(),"OVERDUE",IF(H101&lt;=TODAY()+14,"DUE SOON","ON TRACK")))))</f>
        <v/>
      </c>
      <c r="M101" s="15" t="n"/>
      <c r="N101" s="15" t="n"/>
      <c r="O101" s="22" t="n"/>
      <c r="P101" s="15" t="n"/>
    </row>
    <row r="102" ht="42" customHeight="1">
      <c r="A102" s="18">
        <f>IF(C102="","","T-"&amp;TEXT(ROW()-6,"000"))</f>
        <v/>
      </c>
      <c r="B102" s="15" t="n"/>
      <c r="C102" s="15" t="n"/>
      <c r="D102" s="15" t="n"/>
      <c r="E102" s="15" t="n"/>
      <c r="F102" s="15" t="n"/>
      <c r="G102" s="22" t="n"/>
      <c r="H102" s="22" t="n"/>
      <c r="I102" s="23" t="n"/>
      <c r="J102" s="15" t="n"/>
      <c r="K102" s="15" t="n"/>
      <c r="L102" s="18">
        <f>IF(C102="","",IF(OR(K102="Complete",K102="Cancelled"),"CLOSED",IF(H102="","NO DATE",IF(H102&lt;TODAY(),"OVERDUE",IF(H102&lt;=TODAY()+14,"DUE SOON","ON TRACK")))))</f>
        <v/>
      </c>
      <c r="M102" s="15" t="n"/>
      <c r="N102" s="15" t="n"/>
      <c r="O102" s="22" t="n"/>
      <c r="P102" s="15" t="n"/>
    </row>
    <row r="103" ht="42" customHeight="1">
      <c r="A103" s="18">
        <f>IF(C103="","","T-"&amp;TEXT(ROW()-6,"000"))</f>
        <v/>
      </c>
      <c r="B103" s="15" t="n"/>
      <c r="C103" s="15" t="n"/>
      <c r="D103" s="15" t="n"/>
      <c r="E103" s="15" t="n"/>
      <c r="F103" s="15" t="n"/>
      <c r="G103" s="22" t="n"/>
      <c r="H103" s="22" t="n"/>
      <c r="I103" s="23" t="n"/>
      <c r="J103" s="15" t="n"/>
      <c r="K103" s="15" t="n"/>
      <c r="L103" s="18">
        <f>IF(C103="","",IF(OR(K103="Complete",K103="Cancelled"),"CLOSED",IF(H103="","NO DATE",IF(H103&lt;TODAY(),"OVERDUE",IF(H103&lt;=TODAY()+14,"DUE SOON","ON TRACK")))))</f>
        <v/>
      </c>
      <c r="M103" s="15" t="n"/>
      <c r="N103" s="15" t="n"/>
      <c r="O103" s="22" t="n"/>
      <c r="P103" s="15" t="n"/>
    </row>
    <row r="104" ht="42" customHeight="1">
      <c r="A104" s="18">
        <f>IF(C104="","","T-"&amp;TEXT(ROW()-6,"000"))</f>
        <v/>
      </c>
      <c r="B104" s="15" t="n"/>
      <c r="C104" s="15" t="n"/>
      <c r="D104" s="15" t="n"/>
      <c r="E104" s="15" t="n"/>
      <c r="F104" s="15" t="n"/>
      <c r="G104" s="22" t="n"/>
      <c r="H104" s="22" t="n"/>
      <c r="I104" s="23" t="n"/>
      <c r="J104" s="15" t="n"/>
      <c r="K104" s="15" t="n"/>
      <c r="L104" s="18">
        <f>IF(C104="","",IF(OR(K104="Complete",K104="Cancelled"),"CLOSED",IF(H104="","NO DATE",IF(H104&lt;TODAY(),"OVERDUE",IF(H104&lt;=TODAY()+14,"DUE SOON","ON TRACK")))))</f>
        <v/>
      </c>
      <c r="M104" s="15" t="n"/>
      <c r="N104" s="15" t="n"/>
      <c r="O104" s="22" t="n"/>
      <c r="P104" s="15" t="n"/>
    </row>
    <row r="105" ht="42" customHeight="1">
      <c r="A105" s="18">
        <f>IF(C105="","","T-"&amp;TEXT(ROW()-6,"000"))</f>
        <v/>
      </c>
      <c r="B105" s="15" t="n"/>
      <c r="C105" s="15" t="n"/>
      <c r="D105" s="15" t="n"/>
      <c r="E105" s="15" t="n"/>
      <c r="F105" s="15" t="n"/>
      <c r="G105" s="22" t="n"/>
      <c r="H105" s="22" t="n"/>
      <c r="I105" s="23" t="n"/>
      <c r="J105" s="15" t="n"/>
      <c r="K105" s="15" t="n"/>
      <c r="L105" s="18">
        <f>IF(C105="","",IF(OR(K105="Complete",K105="Cancelled"),"CLOSED",IF(H105="","NO DATE",IF(H105&lt;TODAY(),"OVERDUE",IF(H105&lt;=TODAY()+14,"DUE SOON","ON TRACK")))))</f>
        <v/>
      </c>
      <c r="M105" s="15" t="n"/>
      <c r="N105" s="15" t="n"/>
      <c r="O105" s="22" t="n"/>
      <c r="P105" s="15" t="n"/>
    </row>
    <row r="106" ht="42" customHeight="1">
      <c r="A106" s="18">
        <f>IF(C106="","","T-"&amp;TEXT(ROW()-6,"000"))</f>
        <v/>
      </c>
      <c r="B106" s="15" t="n"/>
      <c r="C106" s="15" t="n"/>
      <c r="D106" s="15" t="n"/>
      <c r="E106" s="15" t="n"/>
      <c r="F106" s="15" t="n"/>
      <c r="G106" s="22" t="n"/>
      <c r="H106" s="22" t="n"/>
      <c r="I106" s="23" t="n"/>
      <c r="J106" s="15" t="n"/>
      <c r="K106" s="15" t="n"/>
      <c r="L106" s="18">
        <f>IF(C106="","",IF(OR(K106="Complete",K106="Cancelled"),"CLOSED",IF(H106="","NO DATE",IF(H106&lt;TODAY(),"OVERDUE",IF(H106&lt;=TODAY()+14,"DUE SOON","ON TRACK")))))</f>
        <v/>
      </c>
      <c r="M106" s="15" t="n"/>
      <c r="N106" s="15" t="n"/>
      <c r="O106" s="22" t="n"/>
      <c r="P106" s="15" t="n"/>
    </row>
    <row r="107" ht="42" customHeight="1">
      <c r="A107" s="18">
        <f>IF(C107="","","T-"&amp;TEXT(ROW()-6,"000"))</f>
        <v/>
      </c>
      <c r="B107" s="15" t="n"/>
      <c r="C107" s="15" t="n"/>
      <c r="D107" s="15" t="n"/>
      <c r="E107" s="15" t="n"/>
      <c r="F107" s="15" t="n"/>
      <c r="G107" s="22" t="n"/>
      <c r="H107" s="22" t="n"/>
      <c r="I107" s="23" t="n"/>
      <c r="J107" s="15" t="n"/>
      <c r="K107" s="15" t="n"/>
      <c r="L107" s="18">
        <f>IF(C107="","",IF(OR(K107="Complete",K107="Cancelled"),"CLOSED",IF(H107="","NO DATE",IF(H107&lt;TODAY(),"OVERDUE",IF(H107&lt;=TODAY()+14,"DUE SOON","ON TRACK")))))</f>
        <v/>
      </c>
      <c r="M107" s="15" t="n"/>
      <c r="N107" s="15" t="n"/>
      <c r="O107" s="22" t="n"/>
      <c r="P107" s="15" t="n"/>
    </row>
    <row r="108" ht="42" customHeight="1">
      <c r="A108" s="18">
        <f>IF(C108="","","T-"&amp;TEXT(ROW()-6,"000"))</f>
        <v/>
      </c>
      <c r="B108" s="15" t="n"/>
      <c r="C108" s="15" t="n"/>
      <c r="D108" s="15" t="n"/>
      <c r="E108" s="15" t="n"/>
      <c r="F108" s="15" t="n"/>
      <c r="G108" s="22" t="n"/>
      <c r="H108" s="22" t="n"/>
      <c r="I108" s="23" t="n"/>
      <c r="J108" s="15" t="n"/>
      <c r="K108" s="15" t="n"/>
      <c r="L108" s="18">
        <f>IF(C108="","",IF(OR(K108="Complete",K108="Cancelled"),"CLOSED",IF(H108="","NO DATE",IF(H108&lt;TODAY(),"OVERDUE",IF(H108&lt;=TODAY()+14,"DUE SOON","ON TRACK")))))</f>
        <v/>
      </c>
      <c r="M108" s="15" t="n"/>
      <c r="N108" s="15" t="n"/>
      <c r="O108" s="22" t="n"/>
      <c r="P108" s="15" t="n"/>
    </row>
    <row r="109" ht="42" customHeight="1">
      <c r="A109" s="18">
        <f>IF(C109="","","T-"&amp;TEXT(ROW()-6,"000"))</f>
        <v/>
      </c>
      <c r="B109" s="15" t="n"/>
      <c r="C109" s="15" t="n"/>
      <c r="D109" s="15" t="n"/>
      <c r="E109" s="15" t="n"/>
      <c r="F109" s="15" t="n"/>
      <c r="G109" s="22" t="n"/>
      <c r="H109" s="22" t="n"/>
      <c r="I109" s="23" t="n"/>
      <c r="J109" s="15" t="n"/>
      <c r="K109" s="15" t="n"/>
      <c r="L109" s="18">
        <f>IF(C109="","",IF(OR(K109="Complete",K109="Cancelled"),"CLOSED",IF(H109="","NO DATE",IF(H109&lt;TODAY(),"OVERDUE",IF(H109&lt;=TODAY()+14,"DUE SOON","ON TRACK")))))</f>
        <v/>
      </c>
      <c r="M109" s="15" t="n"/>
      <c r="N109" s="15" t="n"/>
      <c r="O109" s="22" t="n"/>
      <c r="P109" s="15" t="n"/>
    </row>
    <row r="110" ht="42" customHeight="1">
      <c r="A110" s="18">
        <f>IF(C110="","","T-"&amp;TEXT(ROW()-6,"000"))</f>
        <v/>
      </c>
      <c r="B110" s="15" t="n"/>
      <c r="C110" s="15" t="n"/>
      <c r="D110" s="15" t="n"/>
      <c r="E110" s="15" t="n"/>
      <c r="F110" s="15" t="n"/>
      <c r="G110" s="22" t="n"/>
      <c r="H110" s="22" t="n"/>
      <c r="I110" s="23" t="n"/>
      <c r="J110" s="15" t="n"/>
      <c r="K110" s="15" t="n"/>
      <c r="L110" s="18">
        <f>IF(C110="","",IF(OR(K110="Complete",K110="Cancelled"),"CLOSED",IF(H110="","NO DATE",IF(H110&lt;TODAY(),"OVERDUE",IF(H110&lt;=TODAY()+14,"DUE SOON","ON TRACK")))))</f>
        <v/>
      </c>
      <c r="M110" s="15" t="n"/>
      <c r="N110" s="15" t="n"/>
      <c r="O110" s="22" t="n"/>
      <c r="P110" s="15" t="n"/>
    </row>
    <row r="111" ht="42" customHeight="1">
      <c r="A111" s="18">
        <f>IF(C111="","","T-"&amp;TEXT(ROW()-6,"000"))</f>
        <v/>
      </c>
      <c r="B111" s="15" t="n"/>
      <c r="C111" s="15" t="n"/>
      <c r="D111" s="15" t="n"/>
      <c r="E111" s="15" t="n"/>
      <c r="F111" s="15" t="n"/>
      <c r="G111" s="22" t="n"/>
      <c r="H111" s="22" t="n"/>
      <c r="I111" s="23" t="n"/>
      <c r="J111" s="15" t="n"/>
      <c r="K111" s="15" t="n"/>
      <c r="L111" s="18">
        <f>IF(C111="","",IF(OR(K111="Complete",K111="Cancelled"),"CLOSED",IF(H111="","NO DATE",IF(H111&lt;TODAY(),"OVERDUE",IF(H111&lt;=TODAY()+14,"DUE SOON","ON TRACK")))))</f>
        <v/>
      </c>
      <c r="M111" s="15" t="n"/>
      <c r="N111" s="15" t="n"/>
      <c r="O111" s="22" t="n"/>
      <c r="P111" s="15" t="n"/>
    </row>
    <row r="112" ht="42" customHeight="1">
      <c r="A112" s="18">
        <f>IF(C112="","","T-"&amp;TEXT(ROW()-6,"000"))</f>
        <v/>
      </c>
      <c r="B112" s="15" t="n"/>
      <c r="C112" s="15" t="n"/>
      <c r="D112" s="15" t="n"/>
      <c r="E112" s="15" t="n"/>
      <c r="F112" s="15" t="n"/>
      <c r="G112" s="22" t="n"/>
      <c r="H112" s="22" t="n"/>
      <c r="I112" s="23" t="n"/>
      <c r="J112" s="15" t="n"/>
      <c r="K112" s="15" t="n"/>
      <c r="L112" s="18">
        <f>IF(C112="","",IF(OR(K112="Complete",K112="Cancelled"),"CLOSED",IF(H112="","NO DATE",IF(H112&lt;TODAY(),"OVERDUE",IF(H112&lt;=TODAY()+14,"DUE SOON","ON TRACK")))))</f>
        <v/>
      </c>
      <c r="M112" s="15" t="n"/>
      <c r="N112" s="15" t="n"/>
      <c r="O112" s="22" t="n"/>
      <c r="P112" s="15" t="n"/>
    </row>
    <row r="113" ht="42" customHeight="1">
      <c r="A113" s="18">
        <f>IF(C113="","","T-"&amp;TEXT(ROW()-6,"000"))</f>
        <v/>
      </c>
      <c r="B113" s="15" t="n"/>
      <c r="C113" s="15" t="n"/>
      <c r="D113" s="15" t="n"/>
      <c r="E113" s="15" t="n"/>
      <c r="F113" s="15" t="n"/>
      <c r="G113" s="22" t="n"/>
      <c r="H113" s="22" t="n"/>
      <c r="I113" s="23" t="n"/>
      <c r="J113" s="15" t="n"/>
      <c r="K113" s="15" t="n"/>
      <c r="L113" s="18">
        <f>IF(C113="","",IF(OR(K113="Complete",K113="Cancelled"),"CLOSED",IF(H113="","NO DATE",IF(H113&lt;TODAY(),"OVERDUE",IF(H113&lt;=TODAY()+14,"DUE SOON","ON TRACK")))))</f>
        <v/>
      </c>
      <c r="M113" s="15" t="n"/>
      <c r="N113" s="15" t="n"/>
      <c r="O113" s="22" t="n"/>
      <c r="P113" s="15" t="n"/>
    </row>
    <row r="114" ht="42" customHeight="1">
      <c r="A114" s="18">
        <f>IF(C114="","","T-"&amp;TEXT(ROW()-6,"000"))</f>
        <v/>
      </c>
      <c r="B114" s="15" t="n"/>
      <c r="C114" s="15" t="n"/>
      <c r="D114" s="15" t="n"/>
      <c r="E114" s="15" t="n"/>
      <c r="F114" s="15" t="n"/>
      <c r="G114" s="22" t="n"/>
      <c r="H114" s="22" t="n"/>
      <c r="I114" s="23" t="n"/>
      <c r="J114" s="15" t="n"/>
      <c r="K114" s="15" t="n"/>
      <c r="L114" s="18">
        <f>IF(C114="","",IF(OR(K114="Complete",K114="Cancelled"),"CLOSED",IF(H114="","NO DATE",IF(H114&lt;TODAY(),"OVERDUE",IF(H114&lt;=TODAY()+14,"DUE SOON","ON TRACK")))))</f>
        <v/>
      </c>
      <c r="M114" s="15" t="n"/>
      <c r="N114" s="15" t="n"/>
      <c r="O114" s="22" t="n"/>
      <c r="P114" s="15" t="n"/>
    </row>
    <row r="115" ht="42" customHeight="1">
      <c r="A115" s="18">
        <f>IF(C115="","","T-"&amp;TEXT(ROW()-6,"000"))</f>
        <v/>
      </c>
      <c r="B115" s="15" t="n"/>
      <c r="C115" s="15" t="n"/>
      <c r="D115" s="15" t="n"/>
      <c r="E115" s="15" t="n"/>
      <c r="F115" s="15" t="n"/>
      <c r="G115" s="22" t="n"/>
      <c r="H115" s="22" t="n"/>
      <c r="I115" s="23" t="n"/>
      <c r="J115" s="15" t="n"/>
      <c r="K115" s="15" t="n"/>
      <c r="L115" s="18">
        <f>IF(C115="","",IF(OR(K115="Complete",K115="Cancelled"),"CLOSED",IF(H115="","NO DATE",IF(H115&lt;TODAY(),"OVERDUE",IF(H115&lt;=TODAY()+14,"DUE SOON","ON TRACK")))))</f>
        <v/>
      </c>
      <c r="M115" s="15" t="n"/>
      <c r="N115" s="15" t="n"/>
      <c r="O115" s="22" t="n"/>
      <c r="P115" s="15" t="n"/>
    </row>
    <row r="116" ht="42" customHeight="1">
      <c r="A116" s="18">
        <f>IF(C116="","","T-"&amp;TEXT(ROW()-6,"000"))</f>
        <v/>
      </c>
      <c r="B116" s="15" t="n"/>
      <c r="C116" s="15" t="n"/>
      <c r="D116" s="15" t="n"/>
      <c r="E116" s="15" t="n"/>
      <c r="F116" s="15" t="n"/>
      <c r="G116" s="22" t="n"/>
      <c r="H116" s="22" t="n"/>
      <c r="I116" s="23" t="n"/>
      <c r="J116" s="15" t="n"/>
      <c r="K116" s="15" t="n"/>
      <c r="L116" s="18">
        <f>IF(C116="","",IF(OR(K116="Complete",K116="Cancelled"),"CLOSED",IF(H116="","NO DATE",IF(H116&lt;TODAY(),"OVERDUE",IF(H116&lt;=TODAY()+14,"DUE SOON","ON TRACK")))))</f>
        <v/>
      </c>
      <c r="M116" s="15" t="n"/>
      <c r="N116" s="15" t="n"/>
      <c r="O116" s="22" t="n"/>
      <c r="P116" s="15" t="n"/>
    </row>
    <row r="117" ht="42" customHeight="1">
      <c r="A117" s="18">
        <f>IF(C117="","","T-"&amp;TEXT(ROW()-6,"000"))</f>
        <v/>
      </c>
      <c r="B117" s="15" t="n"/>
      <c r="C117" s="15" t="n"/>
      <c r="D117" s="15" t="n"/>
      <c r="E117" s="15" t="n"/>
      <c r="F117" s="15" t="n"/>
      <c r="G117" s="22" t="n"/>
      <c r="H117" s="22" t="n"/>
      <c r="I117" s="23" t="n"/>
      <c r="J117" s="15" t="n"/>
      <c r="K117" s="15" t="n"/>
      <c r="L117" s="18">
        <f>IF(C117="","",IF(OR(K117="Complete",K117="Cancelled"),"CLOSED",IF(H117="","NO DATE",IF(H117&lt;TODAY(),"OVERDUE",IF(H117&lt;=TODAY()+14,"DUE SOON","ON TRACK")))))</f>
        <v/>
      </c>
      <c r="M117" s="15" t="n"/>
      <c r="N117" s="15" t="n"/>
      <c r="O117" s="22" t="n"/>
      <c r="P117" s="15" t="n"/>
    </row>
    <row r="118" ht="42" customHeight="1">
      <c r="A118" s="18">
        <f>IF(C118="","","T-"&amp;TEXT(ROW()-6,"000"))</f>
        <v/>
      </c>
      <c r="B118" s="15" t="n"/>
      <c r="C118" s="15" t="n"/>
      <c r="D118" s="15" t="n"/>
      <c r="E118" s="15" t="n"/>
      <c r="F118" s="15" t="n"/>
      <c r="G118" s="22" t="n"/>
      <c r="H118" s="22" t="n"/>
      <c r="I118" s="23" t="n"/>
      <c r="J118" s="15" t="n"/>
      <c r="K118" s="15" t="n"/>
      <c r="L118" s="18">
        <f>IF(C118="","",IF(OR(K118="Complete",K118="Cancelled"),"CLOSED",IF(H118="","NO DATE",IF(H118&lt;TODAY(),"OVERDUE",IF(H118&lt;=TODAY()+14,"DUE SOON","ON TRACK")))))</f>
        <v/>
      </c>
      <c r="M118" s="15" t="n"/>
      <c r="N118" s="15" t="n"/>
      <c r="O118" s="22" t="n"/>
      <c r="P118" s="15" t="n"/>
    </row>
    <row r="119" ht="42" customHeight="1">
      <c r="A119" s="18">
        <f>IF(C119="","","T-"&amp;TEXT(ROW()-6,"000"))</f>
        <v/>
      </c>
      <c r="B119" s="15" t="n"/>
      <c r="C119" s="15" t="n"/>
      <c r="D119" s="15" t="n"/>
      <c r="E119" s="15" t="n"/>
      <c r="F119" s="15" t="n"/>
      <c r="G119" s="22" t="n"/>
      <c r="H119" s="22" t="n"/>
      <c r="I119" s="23" t="n"/>
      <c r="J119" s="15" t="n"/>
      <c r="K119" s="15" t="n"/>
      <c r="L119" s="18">
        <f>IF(C119="","",IF(OR(K119="Complete",K119="Cancelled"),"CLOSED",IF(H119="","NO DATE",IF(H119&lt;TODAY(),"OVERDUE",IF(H119&lt;=TODAY()+14,"DUE SOON","ON TRACK")))))</f>
        <v/>
      </c>
      <c r="M119" s="15" t="n"/>
      <c r="N119" s="15" t="n"/>
      <c r="O119" s="22" t="n"/>
      <c r="P119" s="15" t="n"/>
    </row>
    <row r="120" ht="42" customHeight="1">
      <c r="A120" s="18">
        <f>IF(C120="","","T-"&amp;TEXT(ROW()-6,"000"))</f>
        <v/>
      </c>
      <c r="B120" s="15" t="n"/>
      <c r="C120" s="15" t="n"/>
      <c r="D120" s="15" t="n"/>
      <c r="E120" s="15" t="n"/>
      <c r="F120" s="15" t="n"/>
      <c r="G120" s="22" t="n"/>
      <c r="H120" s="22" t="n"/>
      <c r="I120" s="23" t="n"/>
      <c r="J120" s="15" t="n"/>
      <c r="K120" s="15" t="n"/>
      <c r="L120" s="18">
        <f>IF(C120="","",IF(OR(K120="Complete",K120="Cancelled"),"CLOSED",IF(H120="","NO DATE",IF(H120&lt;TODAY(),"OVERDUE",IF(H120&lt;=TODAY()+14,"DUE SOON","ON TRACK")))))</f>
        <v/>
      </c>
      <c r="M120" s="15" t="n"/>
      <c r="N120" s="15" t="n"/>
      <c r="O120" s="22" t="n"/>
      <c r="P120" s="15" t="n"/>
    </row>
    <row r="121" ht="42" customHeight="1">
      <c r="A121" s="18">
        <f>IF(C121="","","T-"&amp;TEXT(ROW()-6,"000"))</f>
        <v/>
      </c>
      <c r="B121" s="15" t="n"/>
      <c r="C121" s="15" t="n"/>
      <c r="D121" s="15" t="n"/>
      <c r="E121" s="15" t="n"/>
      <c r="F121" s="15" t="n"/>
      <c r="G121" s="22" t="n"/>
      <c r="H121" s="22" t="n"/>
      <c r="I121" s="23" t="n"/>
      <c r="J121" s="15" t="n"/>
      <c r="K121" s="15" t="n"/>
      <c r="L121" s="18">
        <f>IF(C121="","",IF(OR(K121="Complete",K121="Cancelled"),"CLOSED",IF(H121="","NO DATE",IF(H121&lt;TODAY(),"OVERDUE",IF(H121&lt;=TODAY()+14,"DUE SOON","ON TRACK")))))</f>
        <v/>
      </c>
      <c r="M121" s="15" t="n"/>
      <c r="N121" s="15" t="n"/>
      <c r="O121" s="22" t="n"/>
      <c r="P121" s="15" t="n"/>
    </row>
    <row r="122" ht="42" customHeight="1">
      <c r="A122" s="18">
        <f>IF(C122="","","T-"&amp;TEXT(ROW()-6,"000"))</f>
        <v/>
      </c>
      <c r="B122" s="15" t="n"/>
      <c r="C122" s="15" t="n"/>
      <c r="D122" s="15" t="n"/>
      <c r="E122" s="15" t="n"/>
      <c r="F122" s="15" t="n"/>
      <c r="G122" s="22" t="n"/>
      <c r="H122" s="22" t="n"/>
      <c r="I122" s="23" t="n"/>
      <c r="J122" s="15" t="n"/>
      <c r="K122" s="15" t="n"/>
      <c r="L122" s="18">
        <f>IF(C122="","",IF(OR(K122="Complete",K122="Cancelled"),"CLOSED",IF(H122="","NO DATE",IF(H122&lt;TODAY(),"OVERDUE",IF(H122&lt;=TODAY()+14,"DUE SOON","ON TRACK")))))</f>
        <v/>
      </c>
      <c r="M122" s="15" t="n"/>
      <c r="N122" s="15" t="n"/>
      <c r="O122" s="22" t="n"/>
      <c r="P122" s="15" t="n"/>
    </row>
    <row r="123" ht="42" customHeight="1">
      <c r="A123" s="18">
        <f>IF(C123="","","T-"&amp;TEXT(ROW()-6,"000"))</f>
        <v/>
      </c>
      <c r="B123" s="15" t="n"/>
      <c r="C123" s="15" t="n"/>
      <c r="D123" s="15" t="n"/>
      <c r="E123" s="15" t="n"/>
      <c r="F123" s="15" t="n"/>
      <c r="G123" s="22" t="n"/>
      <c r="H123" s="22" t="n"/>
      <c r="I123" s="23" t="n"/>
      <c r="J123" s="15" t="n"/>
      <c r="K123" s="15" t="n"/>
      <c r="L123" s="18">
        <f>IF(C123="","",IF(OR(K123="Complete",K123="Cancelled"),"CLOSED",IF(H123="","NO DATE",IF(H123&lt;TODAY(),"OVERDUE",IF(H123&lt;=TODAY()+14,"DUE SOON","ON TRACK")))))</f>
        <v/>
      </c>
      <c r="M123" s="15" t="n"/>
      <c r="N123" s="15" t="n"/>
      <c r="O123" s="22" t="n"/>
      <c r="P123" s="15" t="n"/>
    </row>
    <row r="124" ht="42" customHeight="1">
      <c r="A124" s="18">
        <f>IF(C124="","","T-"&amp;TEXT(ROW()-6,"000"))</f>
        <v/>
      </c>
      <c r="B124" s="15" t="n"/>
      <c r="C124" s="15" t="n"/>
      <c r="D124" s="15" t="n"/>
      <c r="E124" s="15" t="n"/>
      <c r="F124" s="15" t="n"/>
      <c r="G124" s="22" t="n"/>
      <c r="H124" s="22" t="n"/>
      <c r="I124" s="23" t="n"/>
      <c r="J124" s="15" t="n"/>
      <c r="K124" s="15" t="n"/>
      <c r="L124" s="18">
        <f>IF(C124="","",IF(OR(K124="Complete",K124="Cancelled"),"CLOSED",IF(H124="","NO DATE",IF(H124&lt;TODAY(),"OVERDUE",IF(H124&lt;=TODAY()+14,"DUE SOON","ON TRACK")))))</f>
        <v/>
      </c>
      <c r="M124" s="15" t="n"/>
      <c r="N124" s="15" t="n"/>
      <c r="O124" s="22" t="n"/>
      <c r="P124" s="15" t="n"/>
    </row>
    <row r="125" ht="42" customHeight="1">
      <c r="A125" s="18">
        <f>IF(C125="","","T-"&amp;TEXT(ROW()-6,"000"))</f>
        <v/>
      </c>
      <c r="B125" s="15" t="n"/>
      <c r="C125" s="15" t="n"/>
      <c r="D125" s="15" t="n"/>
      <c r="E125" s="15" t="n"/>
      <c r="F125" s="15" t="n"/>
      <c r="G125" s="22" t="n"/>
      <c r="H125" s="22" t="n"/>
      <c r="I125" s="23" t="n"/>
      <c r="J125" s="15" t="n"/>
      <c r="K125" s="15" t="n"/>
      <c r="L125" s="18">
        <f>IF(C125="","",IF(OR(K125="Complete",K125="Cancelled"),"CLOSED",IF(H125="","NO DATE",IF(H125&lt;TODAY(),"OVERDUE",IF(H125&lt;=TODAY()+14,"DUE SOON","ON TRACK")))))</f>
        <v/>
      </c>
      <c r="M125" s="15" t="n"/>
      <c r="N125" s="15" t="n"/>
      <c r="O125" s="22" t="n"/>
      <c r="P125" s="15" t="n"/>
    </row>
    <row r="126" ht="42" customHeight="1">
      <c r="A126" s="18">
        <f>IF(C126="","","T-"&amp;TEXT(ROW()-6,"000"))</f>
        <v/>
      </c>
      <c r="B126" s="15" t="n"/>
      <c r="C126" s="15" t="n"/>
      <c r="D126" s="15" t="n"/>
      <c r="E126" s="15" t="n"/>
      <c r="F126" s="15" t="n"/>
      <c r="G126" s="22" t="n"/>
      <c r="H126" s="22" t="n"/>
      <c r="I126" s="23" t="n"/>
      <c r="J126" s="15" t="n"/>
      <c r="K126" s="15" t="n"/>
      <c r="L126" s="18">
        <f>IF(C126="","",IF(OR(K126="Complete",K126="Cancelled"),"CLOSED",IF(H126="","NO DATE",IF(H126&lt;TODAY(),"OVERDUE",IF(H126&lt;=TODAY()+14,"DUE SOON","ON TRACK")))))</f>
        <v/>
      </c>
      <c r="M126" s="15" t="n"/>
      <c r="N126" s="15" t="n"/>
      <c r="O126" s="22" t="n"/>
      <c r="P126" s="15" t="n"/>
    </row>
    <row r="127" ht="42" customHeight="1">
      <c r="A127" s="18">
        <f>IF(C127="","","T-"&amp;TEXT(ROW()-6,"000"))</f>
        <v/>
      </c>
      <c r="B127" s="15" t="n"/>
      <c r="C127" s="15" t="n"/>
      <c r="D127" s="15" t="n"/>
      <c r="E127" s="15" t="n"/>
      <c r="F127" s="15" t="n"/>
      <c r="G127" s="22" t="n"/>
      <c r="H127" s="22" t="n"/>
      <c r="I127" s="23" t="n"/>
      <c r="J127" s="15" t="n"/>
      <c r="K127" s="15" t="n"/>
      <c r="L127" s="18">
        <f>IF(C127="","",IF(OR(K127="Complete",K127="Cancelled"),"CLOSED",IF(H127="","NO DATE",IF(H127&lt;TODAY(),"OVERDUE",IF(H127&lt;=TODAY()+14,"DUE SOON","ON TRACK")))))</f>
        <v/>
      </c>
      <c r="M127" s="15" t="n"/>
      <c r="N127" s="15" t="n"/>
      <c r="O127" s="22" t="n"/>
      <c r="P127" s="15" t="n"/>
    </row>
    <row r="128" ht="42" customHeight="1">
      <c r="A128" s="18">
        <f>IF(C128="","","T-"&amp;TEXT(ROW()-6,"000"))</f>
        <v/>
      </c>
      <c r="B128" s="15" t="n"/>
      <c r="C128" s="15" t="n"/>
      <c r="D128" s="15" t="n"/>
      <c r="E128" s="15" t="n"/>
      <c r="F128" s="15" t="n"/>
      <c r="G128" s="22" t="n"/>
      <c r="H128" s="22" t="n"/>
      <c r="I128" s="23" t="n"/>
      <c r="J128" s="15" t="n"/>
      <c r="K128" s="15" t="n"/>
      <c r="L128" s="18">
        <f>IF(C128="","",IF(OR(K128="Complete",K128="Cancelled"),"CLOSED",IF(H128="","NO DATE",IF(H128&lt;TODAY(),"OVERDUE",IF(H128&lt;=TODAY()+14,"DUE SOON","ON TRACK")))))</f>
        <v/>
      </c>
      <c r="M128" s="15" t="n"/>
      <c r="N128" s="15" t="n"/>
      <c r="O128" s="22" t="n"/>
      <c r="P128" s="15" t="n"/>
    </row>
    <row r="129" ht="42" customHeight="1">
      <c r="A129" s="18">
        <f>IF(C129="","","T-"&amp;TEXT(ROW()-6,"000"))</f>
        <v/>
      </c>
      <c r="B129" s="15" t="n"/>
      <c r="C129" s="15" t="n"/>
      <c r="D129" s="15" t="n"/>
      <c r="E129" s="15" t="n"/>
      <c r="F129" s="15" t="n"/>
      <c r="G129" s="22" t="n"/>
      <c r="H129" s="22" t="n"/>
      <c r="I129" s="23" t="n"/>
      <c r="J129" s="15" t="n"/>
      <c r="K129" s="15" t="n"/>
      <c r="L129" s="18">
        <f>IF(C129="","",IF(OR(K129="Complete",K129="Cancelled"),"CLOSED",IF(H129="","NO DATE",IF(H129&lt;TODAY(),"OVERDUE",IF(H129&lt;=TODAY()+14,"DUE SOON","ON TRACK")))))</f>
        <v/>
      </c>
      <c r="M129" s="15" t="n"/>
      <c r="N129" s="15" t="n"/>
      <c r="O129" s="22" t="n"/>
      <c r="P129" s="15" t="n"/>
    </row>
    <row r="130" ht="42" customHeight="1">
      <c r="A130" s="18">
        <f>IF(C130="","","T-"&amp;TEXT(ROW()-6,"000"))</f>
        <v/>
      </c>
      <c r="B130" s="15" t="n"/>
      <c r="C130" s="15" t="n"/>
      <c r="D130" s="15" t="n"/>
      <c r="E130" s="15" t="n"/>
      <c r="F130" s="15" t="n"/>
      <c r="G130" s="22" t="n"/>
      <c r="H130" s="22" t="n"/>
      <c r="I130" s="23" t="n"/>
      <c r="J130" s="15" t="n"/>
      <c r="K130" s="15" t="n"/>
      <c r="L130" s="18">
        <f>IF(C130="","",IF(OR(K130="Complete",K130="Cancelled"),"CLOSED",IF(H130="","NO DATE",IF(H130&lt;TODAY(),"OVERDUE",IF(H130&lt;=TODAY()+14,"DUE SOON","ON TRACK")))))</f>
        <v/>
      </c>
      <c r="M130" s="15" t="n"/>
      <c r="N130" s="15" t="n"/>
      <c r="O130" s="22" t="n"/>
      <c r="P130" s="15" t="n"/>
    </row>
    <row r="131" ht="42" customHeight="1">
      <c r="A131" s="18">
        <f>IF(C131="","","T-"&amp;TEXT(ROW()-6,"000"))</f>
        <v/>
      </c>
      <c r="B131" s="15" t="n"/>
      <c r="C131" s="15" t="n"/>
      <c r="D131" s="15" t="n"/>
      <c r="E131" s="15" t="n"/>
      <c r="F131" s="15" t="n"/>
      <c r="G131" s="22" t="n"/>
      <c r="H131" s="22" t="n"/>
      <c r="I131" s="23" t="n"/>
      <c r="J131" s="15" t="n"/>
      <c r="K131" s="15" t="n"/>
      <c r="L131" s="18">
        <f>IF(C131="","",IF(OR(K131="Complete",K131="Cancelled"),"CLOSED",IF(H131="","NO DATE",IF(H131&lt;TODAY(),"OVERDUE",IF(H131&lt;=TODAY()+14,"DUE SOON","ON TRACK")))))</f>
        <v/>
      </c>
      <c r="M131" s="15" t="n"/>
      <c r="N131" s="15" t="n"/>
      <c r="O131" s="22" t="n"/>
      <c r="P131" s="15" t="n"/>
    </row>
    <row r="132" ht="42" customHeight="1">
      <c r="A132" s="18">
        <f>IF(C132="","","T-"&amp;TEXT(ROW()-6,"000"))</f>
        <v/>
      </c>
      <c r="B132" s="15" t="n"/>
      <c r="C132" s="15" t="n"/>
      <c r="D132" s="15" t="n"/>
      <c r="E132" s="15" t="n"/>
      <c r="F132" s="15" t="n"/>
      <c r="G132" s="22" t="n"/>
      <c r="H132" s="22" t="n"/>
      <c r="I132" s="23" t="n"/>
      <c r="J132" s="15" t="n"/>
      <c r="K132" s="15" t="n"/>
      <c r="L132" s="18">
        <f>IF(C132="","",IF(OR(K132="Complete",K132="Cancelled"),"CLOSED",IF(H132="","NO DATE",IF(H132&lt;TODAY(),"OVERDUE",IF(H132&lt;=TODAY()+14,"DUE SOON","ON TRACK")))))</f>
        <v/>
      </c>
      <c r="M132" s="15" t="n"/>
      <c r="N132" s="15" t="n"/>
      <c r="O132" s="22" t="n"/>
      <c r="P132" s="15" t="n"/>
    </row>
    <row r="133" ht="42" customHeight="1">
      <c r="A133" s="18">
        <f>IF(C133="","","T-"&amp;TEXT(ROW()-6,"000"))</f>
        <v/>
      </c>
      <c r="B133" s="15" t="n"/>
      <c r="C133" s="15" t="n"/>
      <c r="D133" s="15" t="n"/>
      <c r="E133" s="15" t="n"/>
      <c r="F133" s="15" t="n"/>
      <c r="G133" s="22" t="n"/>
      <c r="H133" s="22" t="n"/>
      <c r="I133" s="23" t="n"/>
      <c r="J133" s="15" t="n"/>
      <c r="K133" s="15" t="n"/>
      <c r="L133" s="18">
        <f>IF(C133="","",IF(OR(K133="Complete",K133="Cancelled"),"CLOSED",IF(H133="","NO DATE",IF(H133&lt;TODAY(),"OVERDUE",IF(H133&lt;=TODAY()+14,"DUE SOON","ON TRACK")))))</f>
        <v/>
      </c>
      <c r="M133" s="15" t="n"/>
      <c r="N133" s="15" t="n"/>
      <c r="O133" s="22" t="n"/>
      <c r="P133" s="15" t="n"/>
    </row>
    <row r="134" ht="42" customHeight="1">
      <c r="A134" s="18">
        <f>IF(C134="","","T-"&amp;TEXT(ROW()-6,"000"))</f>
        <v/>
      </c>
      <c r="B134" s="15" t="n"/>
      <c r="C134" s="15" t="n"/>
      <c r="D134" s="15" t="n"/>
      <c r="E134" s="15" t="n"/>
      <c r="F134" s="15" t="n"/>
      <c r="G134" s="22" t="n"/>
      <c r="H134" s="22" t="n"/>
      <c r="I134" s="23" t="n"/>
      <c r="J134" s="15" t="n"/>
      <c r="K134" s="15" t="n"/>
      <c r="L134" s="18">
        <f>IF(C134="","",IF(OR(K134="Complete",K134="Cancelled"),"CLOSED",IF(H134="","NO DATE",IF(H134&lt;TODAY(),"OVERDUE",IF(H134&lt;=TODAY()+14,"DUE SOON","ON TRACK")))))</f>
        <v/>
      </c>
      <c r="M134" s="15" t="n"/>
      <c r="N134" s="15" t="n"/>
      <c r="O134" s="22" t="n"/>
      <c r="P134" s="15" t="n"/>
    </row>
    <row r="135" ht="42" customHeight="1">
      <c r="A135" s="18">
        <f>IF(C135="","","T-"&amp;TEXT(ROW()-6,"000"))</f>
        <v/>
      </c>
      <c r="B135" s="15" t="n"/>
      <c r="C135" s="15" t="n"/>
      <c r="D135" s="15" t="n"/>
      <c r="E135" s="15" t="n"/>
      <c r="F135" s="15" t="n"/>
      <c r="G135" s="22" t="n"/>
      <c r="H135" s="22" t="n"/>
      <c r="I135" s="23" t="n"/>
      <c r="J135" s="15" t="n"/>
      <c r="K135" s="15" t="n"/>
      <c r="L135" s="18">
        <f>IF(C135="","",IF(OR(K135="Complete",K135="Cancelled"),"CLOSED",IF(H135="","NO DATE",IF(H135&lt;TODAY(),"OVERDUE",IF(H135&lt;=TODAY()+14,"DUE SOON","ON TRACK")))))</f>
        <v/>
      </c>
      <c r="M135" s="15" t="n"/>
      <c r="N135" s="15" t="n"/>
      <c r="O135" s="22" t="n"/>
      <c r="P135" s="15" t="n"/>
    </row>
    <row r="136" ht="42" customHeight="1">
      <c r="A136" s="18">
        <f>IF(C136="","","T-"&amp;TEXT(ROW()-6,"000"))</f>
        <v/>
      </c>
      <c r="B136" s="15" t="n"/>
      <c r="C136" s="15" t="n"/>
      <c r="D136" s="15" t="n"/>
      <c r="E136" s="15" t="n"/>
      <c r="F136" s="15" t="n"/>
      <c r="G136" s="22" t="n"/>
      <c r="H136" s="22" t="n"/>
      <c r="I136" s="23" t="n"/>
      <c r="J136" s="15" t="n"/>
      <c r="K136" s="15" t="n"/>
      <c r="L136" s="18">
        <f>IF(C136="","",IF(OR(K136="Complete",K136="Cancelled"),"CLOSED",IF(H136="","NO DATE",IF(H136&lt;TODAY(),"OVERDUE",IF(H136&lt;=TODAY()+14,"DUE SOON","ON TRACK")))))</f>
        <v/>
      </c>
      <c r="M136" s="15" t="n"/>
      <c r="N136" s="15" t="n"/>
      <c r="O136" s="22" t="n"/>
      <c r="P136" s="15" t="n"/>
    </row>
    <row r="137" ht="42" customHeight="1">
      <c r="A137" s="18">
        <f>IF(C137="","","T-"&amp;TEXT(ROW()-6,"000"))</f>
        <v/>
      </c>
      <c r="B137" s="15" t="n"/>
      <c r="C137" s="15" t="n"/>
      <c r="D137" s="15" t="n"/>
      <c r="E137" s="15" t="n"/>
      <c r="F137" s="15" t="n"/>
      <c r="G137" s="22" t="n"/>
      <c r="H137" s="22" t="n"/>
      <c r="I137" s="23" t="n"/>
      <c r="J137" s="15" t="n"/>
      <c r="K137" s="15" t="n"/>
      <c r="L137" s="18">
        <f>IF(C137="","",IF(OR(K137="Complete",K137="Cancelled"),"CLOSED",IF(H137="","NO DATE",IF(H137&lt;TODAY(),"OVERDUE",IF(H137&lt;=TODAY()+14,"DUE SOON","ON TRACK")))))</f>
        <v/>
      </c>
      <c r="M137" s="15" t="n"/>
      <c r="N137" s="15" t="n"/>
      <c r="O137" s="22" t="n"/>
      <c r="P137" s="15" t="n"/>
    </row>
    <row r="138" ht="42" customHeight="1">
      <c r="A138" s="18">
        <f>IF(C138="","","T-"&amp;TEXT(ROW()-6,"000"))</f>
        <v/>
      </c>
      <c r="B138" s="15" t="n"/>
      <c r="C138" s="15" t="n"/>
      <c r="D138" s="15" t="n"/>
      <c r="E138" s="15" t="n"/>
      <c r="F138" s="15" t="n"/>
      <c r="G138" s="22" t="n"/>
      <c r="H138" s="22" t="n"/>
      <c r="I138" s="23" t="n"/>
      <c r="J138" s="15" t="n"/>
      <c r="K138" s="15" t="n"/>
      <c r="L138" s="18">
        <f>IF(C138="","",IF(OR(K138="Complete",K138="Cancelled"),"CLOSED",IF(H138="","NO DATE",IF(H138&lt;TODAY(),"OVERDUE",IF(H138&lt;=TODAY()+14,"DUE SOON","ON TRACK")))))</f>
        <v/>
      </c>
      <c r="M138" s="15" t="n"/>
      <c r="N138" s="15" t="n"/>
      <c r="O138" s="22" t="n"/>
      <c r="P138" s="15" t="n"/>
    </row>
    <row r="139" ht="42" customHeight="1">
      <c r="A139" s="18">
        <f>IF(C139="","","T-"&amp;TEXT(ROW()-6,"000"))</f>
        <v/>
      </c>
      <c r="B139" s="15" t="n"/>
      <c r="C139" s="15" t="n"/>
      <c r="D139" s="15" t="n"/>
      <c r="E139" s="15" t="n"/>
      <c r="F139" s="15" t="n"/>
      <c r="G139" s="22" t="n"/>
      <c r="H139" s="22" t="n"/>
      <c r="I139" s="23" t="n"/>
      <c r="J139" s="15" t="n"/>
      <c r="K139" s="15" t="n"/>
      <c r="L139" s="18">
        <f>IF(C139="","",IF(OR(K139="Complete",K139="Cancelled"),"CLOSED",IF(H139="","NO DATE",IF(H139&lt;TODAY(),"OVERDUE",IF(H139&lt;=TODAY()+14,"DUE SOON","ON TRACK")))))</f>
        <v/>
      </c>
      <c r="M139" s="15" t="n"/>
      <c r="N139" s="15" t="n"/>
      <c r="O139" s="22" t="n"/>
      <c r="P139" s="15" t="n"/>
    </row>
    <row r="140" ht="42" customHeight="1">
      <c r="A140" s="18">
        <f>IF(C140="","","T-"&amp;TEXT(ROW()-6,"000"))</f>
        <v/>
      </c>
      <c r="B140" s="15" t="n"/>
      <c r="C140" s="15" t="n"/>
      <c r="D140" s="15" t="n"/>
      <c r="E140" s="15" t="n"/>
      <c r="F140" s="15" t="n"/>
      <c r="G140" s="22" t="n"/>
      <c r="H140" s="22" t="n"/>
      <c r="I140" s="23" t="n"/>
      <c r="J140" s="15" t="n"/>
      <c r="K140" s="15" t="n"/>
      <c r="L140" s="18">
        <f>IF(C140="","",IF(OR(K140="Complete",K140="Cancelled"),"CLOSED",IF(H140="","NO DATE",IF(H140&lt;TODAY(),"OVERDUE",IF(H140&lt;=TODAY()+14,"DUE SOON","ON TRACK")))))</f>
        <v/>
      </c>
      <c r="M140" s="15" t="n"/>
      <c r="N140" s="15" t="n"/>
      <c r="O140" s="22" t="n"/>
      <c r="P140" s="15" t="n"/>
    </row>
    <row r="141" ht="42" customHeight="1">
      <c r="A141" s="18">
        <f>IF(C141="","","T-"&amp;TEXT(ROW()-6,"000"))</f>
        <v/>
      </c>
      <c r="B141" s="15" t="n"/>
      <c r="C141" s="15" t="n"/>
      <c r="D141" s="15" t="n"/>
      <c r="E141" s="15" t="n"/>
      <c r="F141" s="15" t="n"/>
      <c r="G141" s="22" t="n"/>
      <c r="H141" s="22" t="n"/>
      <c r="I141" s="23" t="n"/>
      <c r="J141" s="15" t="n"/>
      <c r="K141" s="15" t="n"/>
      <c r="L141" s="18">
        <f>IF(C141="","",IF(OR(K141="Complete",K141="Cancelled"),"CLOSED",IF(H141="","NO DATE",IF(H141&lt;TODAY(),"OVERDUE",IF(H141&lt;=TODAY()+14,"DUE SOON","ON TRACK")))))</f>
        <v/>
      </c>
      <c r="M141" s="15" t="n"/>
      <c r="N141" s="15" t="n"/>
      <c r="O141" s="22" t="n"/>
      <c r="P141" s="15" t="n"/>
    </row>
    <row r="142" ht="42" customHeight="1">
      <c r="A142" s="18">
        <f>IF(C142="","","T-"&amp;TEXT(ROW()-6,"000"))</f>
        <v/>
      </c>
      <c r="B142" s="15" t="n"/>
      <c r="C142" s="15" t="n"/>
      <c r="D142" s="15" t="n"/>
      <c r="E142" s="15" t="n"/>
      <c r="F142" s="15" t="n"/>
      <c r="G142" s="22" t="n"/>
      <c r="H142" s="22" t="n"/>
      <c r="I142" s="23" t="n"/>
      <c r="J142" s="15" t="n"/>
      <c r="K142" s="15" t="n"/>
      <c r="L142" s="18">
        <f>IF(C142="","",IF(OR(K142="Complete",K142="Cancelled"),"CLOSED",IF(H142="","NO DATE",IF(H142&lt;TODAY(),"OVERDUE",IF(H142&lt;=TODAY()+14,"DUE SOON","ON TRACK")))))</f>
        <v/>
      </c>
      <c r="M142" s="15" t="n"/>
      <c r="N142" s="15" t="n"/>
      <c r="O142" s="22" t="n"/>
      <c r="P142" s="15" t="n"/>
    </row>
    <row r="143" ht="42" customHeight="1">
      <c r="A143" s="18">
        <f>IF(C143="","","T-"&amp;TEXT(ROW()-6,"000"))</f>
        <v/>
      </c>
      <c r="B143" s="15" t="n"/>
      <c r="C143" s="15" t="n"/>
      <c r="D143" s="15" t="n"/>
      <c r="E143" s="15" t="n"/>
      <c r="F143" s="15" t="n"/>
      <c r="G143" s="22" t="n"/>
      <c r="H143" s="22" t="n"/>
      <c r="I143" s="23" t="n"/>
      <c r="J143" s="15" t="n"/>
      <c r="K143" s="15" t="n"/>
      <c r="L143" s="18">
        <f>IF(C143="","",IF(OR(K143="Complete",K143="Cancelled"),"CLOSED",IF(H143="","NO DATE",IF(H143&lt;TODAY(),"OVERDUE",IF(H143&lt;=TODAY()+14,"DUE SOON","ON TRACK")))))</f>
        <v/>
      </c>
      <c r="M143" s="15" t="n"/>
      <c r="N143" s="15" t="n"/>
      <c r="O143" s="22" t="n"/>
      <c r="P143" s="15" t="n"/>
    </row>
    <row r="144" ht="42" customHeight="1">
      <c r="A144" s="18">
        <f>IF(C144="","","T-"&amp;TEXT(ROW()-6,"000"))</f>
        <v/>
      </c>
      <c r="B144" s="15" t="n"/>
      <c r="C144" s="15" t="n"/>
      <c r="D144" s="15" t="n"/>
      <c r="E144" s="15" t="n"/>
      <c r="F144" s="15" t="n"/>
      <c r="G144" s="22" t="n"/>
      <c r="H144" s="22" t="n"/>
      <c r="I144" s="23" t="n"/>
      <c r="J144" s="15" t="n"/>
      <c r="K144" s="15" t="n"/>
      <c r="L144" s="18">
        <f>IF(C144="","",IF(OR(K144="Complete",K144="Cancelled"),"CLOSED",IF(H144="","NO DATE",IF(H144&lt;TODAY(),"OVERDUE",IF(H144&lt;=TODAY()+14,"DUE SOON","ON TRACK")))))</f>
        <v/>
      </c>
      <c r="M144" s="15" t="n"/>
      <c r="N144" s="15" t="n"/>
      <c r="O144" s="22" t="n"/>
      <c r="P144" s="15" t="n"/>
    </row>
    <row r="145" ht="42" customHeight="1">
      <c r="A145" s="18">
        <f>IF(C145="","","T-"&amp;TEXT(ROW()-6,"000"))</f>
        <v/>
      </c>
      <c r="B145" s="15" t="n"/>
      <c r="C145" s="15" t="n"/>
      <c r="D145" s="15" t="n"/>
      <c r="E145" s="15" t="n"/>
      <c r="F145" s="15" t="n"/>
      <c r="G145" s="22" t="n"/>
      <c r="H145" s="22" t="n"/>
      <c r="I145" s="23" t="n"/>
      <c r="J145" s="15" t="n"/>
      <c r="K145" s="15" t="n"/>
      <c r="L145" s="18">
        <f>IF(C145="","",IF(OR(K145="Complete",K145="Cancelled"),"CLOSED",IF(H145="","NO DATE",IF(H145&lt;TODAY(),"OVERDUE",IF(H145&lt;=TODAY()+14,"DUE SOON","ON TRACK")))))</f>
        <v/>
      </c>
      <c r="M145" s="15" t="n"/>
      <c r="N145" s="15" t="n"/>
      <c r="O145" s="22" t="n"/>
      <c r="P145" s="15" t="n"/>
    </row>
    <row r="146" ht="42" customHeight="1">
      <c r="A146" s="18">
        <f>IF(C146="","","T-"&amp;TEXT(ROW()-6,"000"))</f>
        <v/>
      </c>
      <c r="B146" s="15" t="n"/>
      <c r="C146" s="15" t="n"/>
      <c r="D146" s="15" t="n"/>
      <c r="E146" s="15" t="n"/>
      <c r="F146" s="15" t="n"/>
      <c r="G146" s="22" t="n"/>
      <c r="H146" s="22" t="n"/>
      <c r="I146" s="23" t="n"/>
      <c r="J146" s="15" t="n"/>
      <c r="K146" s="15" t="n"/>
      <c r="L146" s="18">
        <f>IF(C146="","",IF(OR(K146="Complete",K146="Cancelled"),"CLOSED",IF(H146="","NO DATE",IF(H146&lt;TODAY(),"OVERDUE",IF(H146&lt;=TODAY()+14,"DUE SOON","ON TRACK")))))</f>
        <v/>
      </c>
      <c r="M146" s="15" t="n"/>
      <c r="N146" s="15" t="n"/>
      <c r="O146" s="22" t="n"/>
      <c r="P146" s="15" t="n"/>
    </row>
    <row r="147" ht="42" customHeight="1">
      <c r="A147" s="18">
        <f>IF(C147="","","T-"&amp;TEXT(ROW()-6,"000"))</f>
        <v/>
      </c>
      <c r="B147" s="15" t="n"/>
      <c r="C147" s="15" t="n"/>
      <c r="D147" s="15" t="n"/>
      <c r="E147" s="15" t="n"/>
      <c r="F147" s="15" t="n"/>
      <c r="G147" s="22" t="n"/>
      <c r="H147" s="22" t="n"/>
      <c r="I147" s="23" t="n"/>
      <c r="J147" s="15" t="n"/>
      <c r="K147" s="15" t="n"/>
      <c r="L147" s="18">
        <f>IF(C147="","",IF(OR(K147="Complete",K147="Cancelled"),"CLOSED",IF(H147="","NO DATE",IF(H147&lt;TODAY(),"OVERDUE",IF(H147&lt;=TODAY()+14,"DUE SOON","ON TRACK")))))</f>
        <v/>
      </c>
      <c r="M147" s="15" t="n"/>
      <c r="N147" s="15" t="n"/>
      <c r="O147" s="22" t="n"/>
      <c r="P147" s="15" t="n"/>
    </row>
    <row r="148" ht="42" customHeight="1">
      <c r="A148" s="18">
        <f>IF(C148="","","T-"&amp;TEXT(ROW()-6,"000"))</f>
        <v/>
      </c>
      <c r="B148" s="15" t="n"/>
      <c r="C148" s="15" t="n"/>
      <c r="D148" s="15" t="n"/>
      <c r="E148" s="15" t="n"/>
      <c r="F148" s="15" t="n"/>
      <c r="G148" s="22" t="n"/>
      <c r="H148" s="22" t="n"/>
      <c r="I148" s="23" t="n"/>
      <c r="J148" s="15" t="n"/>
      <c r="K148" s="15" t="n"/>
      <c r="L148" s="18">
        <f>IF(C148="","",IF(OR(K148="Complete",K148="Cancelled"),"CLOSED",IF(H148="","NO DATE",IF(H148&lt;TODAY(),"OVERDUE",IF(H148&lt;=TODAY()+14,"DUE SOON","ON TRACK")))))</f>
        <v/>
      </c>
      <c r="M148" s="15" t="n"/>
      <c r="N148" s="15" t="n"/>
      <c r="O148" s="22" t="n"/>
      <c r="P148" s="15" t="n"/>
    </row>
    <row r="149" ht="42" customHeight="1">
      <c r="A149" s="18">
        <f>IF(C149="","","T-"&amp;TEXT(ROW()-6,"000"))</f>
        <v/>
      </c>
      <c r="B149" s="15" t="n"/>
      <c r="C149" s="15" t="n"/>
      <c r="D149" s="15" t="n"/>
      <c r="E149" s="15" t="n"/>
      <c r="F149" s="15" t="n"/>
      <c r="G149" s="22" t="n"/>
      <c r="H149" s="22" t="n"/>
      <c r="I149" s="23" t="n"/>
      <c r="J149" s="15" t="n"/>
      <c r="K149" s="15" t="n"/>
      <c r="L149" s="18">
        <f>IF(C149="","",IF(OR(K149="Complete",K149="Cancelled"),"CLOSED",IF(H149="","NO DATE",IF(H149&lt;TODAY(),"OVERDUE",IF(H149&lt;=TODAY()+14,"DUE SOON","ON TRACK")))))</f>
        <v/>
      </c>
      <c r="M149" s="15" t="n"/>
      <c r="N149" s="15" t="n"/>
      <c r="O149" s="22" t="n"/>
      <c r="P149" s="15" t="n"/>
    </row>
    <row r="150" ht="42" customHeight="1">
      <c r="A150" s="18">
        <f>IF(C150="","","T-"&amp;TEXT(ROW()-6,"000"))</f>
        <v/>
      </c>
      <c r="B150" s="15" t="n"/>
      <c r="C150" s="15" t="n"/>
      <c r="D150" s="15" t="n"/>
      <c r="E150" s="15" t="n"/>
      <c r="F150" s="15" t="n"/>
      <c r="G150" s="22" t="n"/>
      <c r="H150" s="22" t="n"/>
      <c r="I150" s="23" t="n"/>
      <c r="J150" s="15" t="n"/>
      <c r="K150" s="15" t="n"/>
      <c r="L150" s="18">
        <f>IF(C150="","",IF(OR(K150="Complete",K150="Cancelled"),"CLOSED",IF(H150="","NO DATE",IF(H150&lt;TODAY(),"OVERDUE",IF(H150&lt;=TODAY()+14,"DUE SOON","ON TRACK")))))</f>
        <v/>
      </c>
      <c r="M150" s="15" t="n"/>
      <c r="N150" s="15" t="n"/>
      <c r="O150" s="22" t="n"/>
      <c r="P150" s="15" t="n"/>
    </row>
    <row r="151" ht="42" customHeight="1">
      <c r="A151" s="18">
        <f>IF(C151="","","T-"&amp;TEXT(ROW()-6,"000"))</f>
        <v/>
      </c>
      <c r="B151" s="15" t="n"/>
      <c r="C151" s="15" t="n"/>
      <c r="D151" s="15" t="n"/>
      <c r="E151" s="15" t="n"/>
      <c r="F151" s="15" t="n"/>
      <c r="G151" s="22" t="n"/>
      <c r="H151" s="22" t="n"/>
      <c r="I151" s="23" t="n"/>
      <c r="J151" s="15" t="n"/>
      <c r="K151" s="15" t="n"/>
      <c r="L151" s="18">
        <f>IF(C151="","",IF(OR(K151="Complete",K151="Cancelled"),"CLOSED",IF(H151="","NO DATE",IF(H151&lt;TODAY(),"OVERDUE",IF(H151&lt;=TODAY()+14,"DUE SOON","ON TRACK")))))</f>
        <v/>
      </c>
      <c r="M151" s="15" t="n"/>
      <c r="N151" s="15" t="n"/>
      <c r="O151" s="22" t="n"/>
      <c r="P151" s="15" t="n"/>
    </row>
    <row r="152" ht="42" customHeight="1">
      <c r="A152" s="18">
        <f>IF(C152="","","T-"&amp;TEXT(ROW()-6,"000"))</f>
        <v/>
      </c>
      <c r="B152" s="15" t="n"/>
      <c r="C152" s="15" t="n"/>
      <c r="D152" s="15" t="n"/>
      <c r="E152" s="15" t="n"/>
      <c r="F152" s="15" t="n"/>
      <c r="G152" s="22" t="n"/>
      <c r="H152" s="22" t="n"/>
      <c r="I152" s="23" t="n"/>
      <c r="J152" s="15" t="n"/>
      <c r="K152" s="15" t="n"/>
      <c r="L152" s="18">
        <f>IF(C152="","",IF(OR(K152="Complete",K152="Cancelled"),"CLOSED",IF(H152="","NO DATE",IF(H152&lt;TODAY(),"OVERDUE",IF(H152&lt;=TODAY()+14,"DUE SOON","ON TRACK")))))</f>
        <v/>
      </c>
      <c r="M152" s="15" t="n"/>
      <c r="N152" s="15" t="n"/>
      <c r="O152" s="22" t="n"/>
      <c r="P152" s="15" t="n"/>
    </row>
    <row r="153" ht="42" customHeight="1">
      <c r="A153" s="18">
        <f>IF(C153="","","T-"&amp;TEXT(ROW()-6,"000"))</f>
        <v/>
      </c>
      <c r="B153" s="15" t="n"/>
      <c r="C153" s="15" t="n"/>
      <c r="D153" s="15" t="n"/>
      <c r="E153" s="15" t="n"/>
      <c r="F153" s="15" t="n"/>
      <c r="G153" s="22" t="n"/>
      <c r="H153" s="22" t="n"/>
      <c r="I153" s="23" t="n"/>
      <c r="J153" s="15" t="n"/>
      <c r="K153" s="15" t="n"/>
      <c r="L153" s="18">
        <f>IF(C153="","",IF(OR(K153="Complete",K153="Cancelled"),"CLOSED",IF(H153="","NO DATE",IF(H153&lt;TODAY(),"OVERDUE",IF(H153&lt;=TODAY()+14,"DUE SOON","ON TRACK")))))</f>
        <v/>
      </c>
      <c r="M153" s="15" t="n"/>
      <c r="N153" s="15" t="n"/>
      <c r="O153" s="22" t="n"/>
      <c r="P153" s="15" t="n"/>
    </row>
    <row r="154" ht="42" customHeight="1">
      <c r="A154" s="18">
        <f>IF(C154="","","T-"&amp;TEXT(ROW()-6,"000"))</f>
        <v/>
      </c>
      <c r="B154" s="15" t="n"/>
      <c r="C154" s="15" t="n"/>
      <c r="D154" s="15" t="n"/>
      <c r="E154" s="15" t="n"/>
      <c r="F154" s="15" t="n"/>
      <c r="G154" s="22" t="n"/>
      <c r="H154" s="22" t="n"/>
      <c r="I154" s="23" t="n"/>
      <c r="J154" s="15" t="n"/>
      <c r="K154" s="15" t="n"/>
      <c r="L154" s="18">
        <f>IF(C154="","",IF(OR(K154="Complete",K154="Cancelled"),"CLOSED",IF(H154="","NO DATE",IF(H154&lt;TODAY(),"OVERDUE",IF(H154&lt;=TODAY()+14,"DUE SOON","ON TRACK")))))</f>
        <v/>
      </c>
      <c r="M154" s="15" t="n"/>
      <c r="N154" s="15" t="n"/>
      <c r="O154" s="22" t="n"/>
      <c r="P154" s="15" t="n"/>
    </row>
    <row r="155" ht="42" customHeight="1">
      <c r="A155" s="18">
        <f>IF(C155="","","T-"&amp;TEXT(ROW()-6,"000"))</f>
        <v/>
      </c>
      <c r="B155" s="15" t="n"/>
      <c r="C155" s="15" t="n"/>
      <c r="D155" s="15" t="n"/>
      <c r="E155" s="15" t="n"/>
      <c r="F155" s="15" t="n"/>
      <c r="G155" s="22" t="n"/>
      <c r="H155" s="22" t="n"/>
      <c r="I155" s="23" t="n"/>
      <c r="J155" s="15" t="n"/>
      <c r="K155" s="15" t="n"/>
      <c r="L155" s="18">
        <f>IF(C155="","",IF(OR(K155="Complete",K155="Cancelled"),"CLOSED",IF(H155="","NO DATE",IF(H155&lt;TODAY(),"OVERDUE",IF(H155&lt;=TODAY()+14,"DUE SOON","ON TRACK")))))</f>
        <v/>
      </c>
      <c r="M155" s="15" t="n"/>
      <c r="N155" s="15" t="n"/>
      <c r="O155" s="22" t="n"/>
      <c r="P155" s="15" t="n"/>
    </row>
    <row r="156" ht="42" customHeight="1">
      <c r="A156" s="18">
        <f>IF(C156="","","T-"&amp;TEXT(ROW()-6,"000"))</f>
        <v/>
      </c>
      <c r="B156" s="15" t="n"/>
      <c r="C156" s="15" t="n"/>
      <c r="D156" s="15" t="n"/>
      <c r="E156" s="15" t="n"/>
      <c r="F156" s="15" t="n"/>
      <c r="G156" s="22" t="n"/>
      <c r="H156" s="22" t="n"/>
      <c r="I156" s="23" t="n"/>
      <c r="J156" s="15" t="n"/>
      <c r="K156" s="15" t="n"/>
      <c r="L156" s="18">
        <f>IF(C156="","",IF(OR(K156="Complete",K156="Cancelled"),"CLOSED",IF(H156="","NO DATE",IF(H156&lt;TODAY(),"OVERDUE",IF(H156&lt;=TODAY()+14,"DUE SOON","ON TRACK")))))</f>
        <v/>
      </c>
      <c r="M156" s="15" t="n"/>
      <c r="N156" s="15" t="n"/>
      <c r="O156" s="22" t="n"/>
      <c r="P156" s="15" t="n"/>
    </row>
    <row r="157" ht="42" customHeight="1">
      <c r="A157" s="18">
        <f>IF(C157="","","T-"&amp;TEXT(ROW()-6,"000"))</f>
        <v/>
      </c>
      <c r="B157" s="15" t="n"/>
      <c r="C157" s="15" t="n"/>
      <c r="D157" s="15" t="n"/>
      <c r="E157" s="15" t="n"/>
      <c r="F157" s="15" t="n"/>
      <c r="G157" s="22" t="n"/>
      <c r="H157" s="22" t="n"/>
      <c r="I157" s="23" t="n"/>
      <c r="J157" s="15" t="n"/>
      <c r="K157" s="15" t="n"/>
      <c r="L157" s="18">
        <f>IF(C157="","",IF(OR(K157="Complete",K157="Cancelled"),"CLOSED",IF(H157="","NO DATE",IF(H157&lt;TODAY(),"OVERDUE",IF(H157&lt;=TODAY()+14,"DUE SOON","ON TRACK")))))</f>
        <v/>
      </c>
      <c r="M157" s="15" t="n"/>
      <c r="N157" s="15" t="n"/>
      <c r="O157" s="22" t="n"/>
      <c r="P157" s="15" t="n"/>
    </row>
    <row r="158" ht="42" customHeight="1">
      <c r="A158" s="18">
        <f>IF(C158="","","T-"&amp;TEXT(ROW()-6,"000"))</f>
        <v/>
      </c>
      <c r="B158" s="15" t="n"/>
      <c r="C158" s="15" t="n"/>
      <c r="D158" s="15" t="n"/>
      <c r="E158" s="15" t="n"/>
      <c r="F158" s="15" t="n"/>
      <c r="G158" s="22" t="n"/>
      <c r="H158" s="22" t="n"/>
      <c r="I158" s="23" t="n"/>
      <c r="J158" s="15" t="n"/>
      <c r="K158" s="15" t="n"/>
      <c r="L158" s="18">
        <f>IF(C158="","",IF(OR(K158="Complete",K158="Cancelled"),"CLOSED",IF(H158="","NO DATE",IF(H158&lt;TODAY(),"OVERDUE",IF(H158&lt;=TODAY()+14,"DUE SOON","ON TRACK")))))</f>
        <v/>
      </c>
      <c r="M158" s="15" t="n"/>
      <c r="N158" s="15" t="n"/>
      <c r="O158" s="22" t="n"/>
      <c r="P158" s="15" t="n"/>
    </row>
    <row r="159" ht="42" customHeight="1">
      <c r="A159" s="18">
        <f>IF(C159="","","T-"&amp;TEXT(ROW()-6,"000"))</f>
        <v/>
      </c>
      <c r="B159" s="15" t="n"/>
      <c r="C159" s="15" t="n"/>
      <c r="D159" s="15" t="n"/>
      <c r="E159" s="15" t="n"/>
      <c r="F159" s="15" t="n"/>
      <c r="G159" s="22" t="n"/>
      <c r="H159" s="22" t="n"/>
      <c r="I159" s="23" t="n"/>
      <c r="J159" s="15" t="n"/>
      <c r="K159" s="15" t="n"/>
      <c r="L159" s="18">
        <f>IF(C159="","",IF(OR(K159="Complete",K159="Cancelled"),"CLOSED",IF(H159="","NO DATE",IF(H159&lt;TODAY(),"OVERDUE",IF(H159&lt;=TODAY()+14,"DUE SOON","ON TRACK")))))</f>
        <v/>
      </c>
      <c r="M159" s="15" t="n"/>
      <c r="N159" s="15" t="n"/>
      <c r="O159" s="22" t="n"/>
      <c r="P159" s="15" t="n"/>
    </row>
    <row r="160" ht="42" customHeight="1">
      <c r="A160" s="18">
        <f>IF(C160="","","T-"&amp;TEXT(ROW()-6,"000"))</f>
        <v/>
      </c>
      <c r="B160" s="15" t="n"/>
      <c r="C160" s="15" t="n"/>
      <c r="D160" s="15" t="n"/>
      <c r="E160" s="15" t="n"/>
      <c r="F160" s="15" t="n"/>
      <c r="G160" s="22" t="n"/>
      <c r="H160" s="22" t="n"/>
      <c r="I160" s="23" t="n"/>
      <c r="J160" s="15" t="n"/>
      <c r="K160" s="15" t="n"/>
      <c r="L160" s="18">
        <f>IF(C160="","",IF(OR(K160="Complete",K160="Cancelled"),"CLOSED",IF(H160="","NO DATE",IF(H160&lt;TODAY(),"OVERDUE",IF(H160&lt;=TODAY()+14,"DUE SOON","ON TRACK")))))</f>
        <v/>
      </c>
      <c r="M160" s="15" t="n"/>
      <c r="N160" s="15" t="n"/>
      <c r="O160" s="22" t="n"/>
      <c r="P160" s="15" t="n"/>
    </row>
    <row r="161" ht="42" customHeight="1">
      <c r="A161" s="18">
        <f>IF(C161="","","T-"&amp;TEXT(ROW()-6,"000"))</f>
        <v/>
      </c>
      <c r="B161" s="15" t="n"/>
      <c r="C161" s="15" t="n"/>
      <c r="D161" s="15" t="n"/>
      <c r="E161" s="15" t="n"/>
      <c r="F161" s="15" t="n"/>
      <c r="G161" s="22" t="n"/>
      <c r="H161" s="22" t="n"/>
      <c r="I161" s="23" t="n"/>
      <c r="J161" s="15" t="n"/>
      <c r="K161" s="15" t="n"/>
      <c r="L161" s="18">
        <f>IF(C161="","",IF(OR(K161="Complete",K161="Cancelled"),"CLOSED",IF(H161="","NO DATE",IF(H161&lt;TODAY(),"OVERDUE",IF(H161&lt;=TODAY()+14,"DUE SOON","ON TRACK")))))</f>
        <v/>
      </c>
      <c r="M161" s="15" t="n"/>
      <c r="N161" s="15" t="n"/>
      <c r="O161" s="22" t="n"/>
      <c r="P161" s="15" t="n"/>
    </row>
    <row r="162" ht="42" customHeight="1">
      <c r="A162" s="18">
        <f>IF(C162="","","T-"&amp;TEXT(ROW()-6,"000"))</f>
        <v/>
      </c>
      <c r="B162" s="15" t="n"/>
      <c r="C162" s="15" t="n"/>
      <c r="D162" s="15" t="n"/>
      <c r="E162" s="15" t="n"/>
      <c r="F162" s="15" t="n"/>
      <c r="G162" s="22" t="n"/>
      <c r="H162" s="22" t="n"/>
      <c r="I162" s="23" t="n"/>
      <c r="J162" s="15" t="n"/>
      <c r="K162" s="15" t="n"/>
      <c r="L162" s="18">
        <f>IF(C162="","",IF(OR(K162="Complete",K162="Cancelled"),"CLOSED",IF(H162="","NO DATE",IF(H162&lt;TODAY(),"OVERDUE",IF(H162&lt;=TODAY()+14,"DUE SOON","ON TRACK")))))</f>
        <v/>
      </c>
      <c r="M162" s="15" t="n"/>
      <c r="N162" s="15" t="n"/>
      <c r="O162" s="22" t="n"/>
      <c r="P162" s="15" t="n"/>
    </row>
    <row r="163" ht="42" customHeight="1">
      <c r="A163" s="18">
        <f>IF(C163="","","T-"&amp;TEXT(ROW()-6,"000"))</f>
        <v/>
      </c>
      <c r="B163" s="15" t="n"/>
      <c r="C163" s="15" t="n"/>
      <c r="D163" s="15" t="n"/>
      <c r="E163" s="15" t="n"/>
      <c r="F163" s="15" t="n"/>
      <c r="G163" s="22" t="n"/>
      <c r="H163" s="22" t="n"/>
      <c r="I163" s="23" t="n"/>
      <c r="J163" s="15" t="n"/>
      <c r="K163" s="15" t="n"/>
      <c r="L163" s="18">
        <f>IF(C163="","",IF(OR(K163="Complete",K163="Cancelled"),"CLOSED",IF(H163="","NO DATE",IF(H163&lt;TODAY(),"OVERDUE",IF(H163&lt;=TODAY()+14,"DUE SOON","ON TRACK")))))</f>
        <v/>
      </c>
      <c r="M163" s="15" t="n"/>
      <c r="N163" s="15" t="n"/>
      <c r="O163" s="22" t="n"/>
      <c r="P163" s="15" t="n"/>
    </row>
    <row r="164" ht="42" customHeight="1">
      <c r="A164" s="18">
        <f>IF(C164="","","T-"&amp;TEXT(ROW()-6,"000"))</f>
        <v/>
      </c>
      <c r="B164" s="15" t="n"/>
      <c r="C164" s="15" t="n"/>
      <c r="D164" s="15" t="n"/>
      <c r="E164" s="15" t="n"/>
      <c r="F164" s="15" t="n"/>
      <c r="G164" s="22" t="n"/>
      <c r="H164" s="22" t="n"/>
      <c r="I164" s="23" t="n"/>
      <c r="J164" s="15" t="n"/>
      <c r="K164" s="15" t="n"/>
      <c r="L164" s="18">
        <f>IF(C164="","",IF(OR(K164="Complete",K164="Cancelled"),"CLOSED",IF(H164="","NO DATE",IF(H164&lt;TODAY(),"OVERDUE",IF(H164&lt;=TODAY()+14,"DUE SOON","ON TRACK")))))</f>
        <v/>
      </c>
      <c r="M164" s="15" t="n"/>
      <c r="N164" s="15" t="n"/>
      <c r="O164" s="22" t="n"/>
      <c r="P164" s="15" t="n"/>
    </row>
    <row r="165" ht="42" customHeight="1">
      <c r="A165" s="18">
        <f>IF(C165="","","T-"&amp;TEXT(ROW()-6,"000"))</f>
        <v/>
      </c>
      <c r="B165" s="15" t="n"/>
      <c r="C165" s="15" t="n"/>
      <c r="D165" s="15" t="n"/>
      <c r="E165" s="15" t="n"/>
      <c r="F165" s="15" t="n"/>
      <c r="G165" s="22" t="n"/>
      <c r="H165" s="22" t="n"/>
      <c r="I165" s="23" t="n"/>
      <c r="J165" s="15" t="n"/>
      <c r="K165" s="15" t="n"/>
      <c r="L165" s="18">
        <f>IF(C165="","",IF(OR(K165="Complete",K165="Cancelled"),"CLOSED",IF(H165="","NO DATE",IF(H165&lt;TODAY(),"OVERDUE",IF(H165&lt;=TODAY()+14,"DUE SOON","ON TRACK")))))</f>
        <v/>
      </c>
      <c r="M165" s="15" t="n"/>
      <c r="N165" s="15" t="n"/>
      <c r="O165" s="22" t="n"/>
      <c r="P165" s="15" t="n"/>
    </row>
    <row r="166" ht="42" customHeight="1">
      <c r="A166" s="18">
        <f>IF(C166="","","T-"&amp;TEXT(ROW()-6,"000"))</f>
        <v/>
      </c>
      <c r="B166" s="15" t="n"/>
      <c r="C166" s="15" t="n"/>
      <c r="D166" s="15" t="n"/>
      <c r="E166" s="15" t="n"/>
      <c r="F166" s="15" t="n"/>
      <c r="G166" s="22" t="n"/>
      <c r="H166" s="22" t="n"/>
      <c r="I166" s="23" t="n"/>
      <c r="J166" s="15" t="n"/>
      <c r="K166" s="15" t="n"/>
      <c r="L166" s="18">
        <f>IF(C166="","",IF(OR(K166="Complete",K166="Cancelled"),"CLOSED",IF(H166="","NO DATE",IF(H166&lt;TODAY(),"OVERDUE",IF(H166&lt;=TODAY()+14,"DUE SOON","ON TRACK")))))</f>
        <v/>
      </c>
      <c r="M166" s="15" t="n"/>
      <c r="N166" s="15" t="n"/>
      <c r="O166" s="22" t="n"/>
      <c r="P166" s="15" t="n"/>
    </row>
    <row r="167" ht="42" customHeight="1">
      <c r="A167" s="18">
        <f>IF(C167="","","T-"&amp;TEXT(ROW()-6,"000"))</f>
        <v/>
      </c>
      <c r="B167" s="15" t="n"/>
      <c r="C167" s="15" t="n"/>
      <c r="D167" s="15" t="n"/>
      <c r="E167" s="15" t="n"/>
      <c r="F167" s="15" t="n"/>
      <c r="G167" s="22" t="n"/>
      <c r="H167" s="22" t="n"/>
      <c r="I167" s="23" t="n"/>
      <c r="J167" s="15" t="n"/>
      <c r="K167" s="15" t="n"/>
      <c r="L167" s="18">
        <f>IF(C167="","",IF(OR(K167="Complete",K167="Cancelled"),"CLOSED",IF(H167="","NO DATE",IF(H167&lt;TODAY(),"OVERDUE",IF(H167&lt;=TODAY()+14,"DUE SOON","ON TRACK")))))</f>
        <v/>
      </c>
      <c r="M167" s="15" t="n"/>
      <c r="N167" s="15" t="n"/>
      <c r="O167" s="22" t="n"/>
      <c r="P167" s="15" t="n"/>
    </row>
    <row r="168" ht="42" customHeight="1">
      <c r="A168" s="18">
        <f>IF(C168="","","T-"&amp;TEXT(ROW()-6,"000"))</f>
        <v/>
      </c>
      <c r="B168" s="15" t="n"/>
      <c r="C168" s="15" t="n"/>
      <c r="D168" s="15" t="n"/>
      <c r="E168" s="15" t="n"/>
      <c r="F168" s="15" t="n"/>
      <c r="G168" s="22" t="n"/>
      <c r="H168" s="22" t="n"/>
      <c r="I168" s="23" t="n"/>
      <c r="J168" s="15" t="n"/>
      <c r="K168" s="15" t="n"/>
      <c r="L168" s="18">
        <f>IF(C168="","",IF(OR(K168="Complete",K168="Cancelled"),"CLOSED",IF(H168="","NO DATE",IF(H168&lt;TODAY(),"OVERDUE",IF(H168&lt;=TODAY()+14,"DUE SOON","ON TRACK")))))</f>
        <v/>
      </c>
      <c r="M168" s="15" t="n"/>
      <c r="N168" s="15" t="n"/>
      <c r="O168" s="22" t="n"/>
      <c r="P168" s="15" t="n"/>
    </row>
    <row r="169" ht="42" customHeight="1">
      <c r="A169" s="18">
        <f>IF(C169="","","T-"&amp;TEXT(ROW()-6,"000"))</f>
        <v/>
      </c>
      <c r="B169" s="15" t="n"/>
      <c r="C169" s="15" t="n"/>
      <c r="D169" s="15" t="n"/>
      <c r="E169" s="15" t="n"/>
      <c r="F169" s="15" t="n"/>
      <c r="G169" s="22" t="n"/>
      <c r="H169" s="22" t="n"/>
      <c r="I169" s="23" t="n"/>
      <c r="J169" s="15" t="n"/>
      <c r="K169" s="15" t="n"/>
      <c r="L169" s="18">
        <f>IF(C169="","",IF(OR(K169="Complete",K169="Cancelled"),"CLOSED",IF(H169="","NO DATE",IF(H169&lt;TODAY(),"OVERDUE",IF(H169&lt;=TODAY()+14,"DUE SOON","ON TRACK")))))</f>
        <v/>
      </c>
      <c r="M169" s="15" t="n"/>
      <c r="N169" s="15" t="n"/>
      <c r="O169" s="22" t="n"/>
      <c r="P169" s="15" t="n"/>
    </row>
    <row r="170" ht="42" customHeight="1">
      <c r="A170" s="18">
        <f>IF(C170="","","T-"&amp;TEXT(ROW()-6,"000"))</f>
        <v/>
      </c>
      <c r="B170" s="15" t="n"/>
      <c r="C170" s="15" t="n"/>
      <c r="D170" s="15" t="n"/>
      <c r="E170" s="15" t="n"/>
      <c r="F170" s="15" t="n"/>
      <c r="G170" s="22" t="n"/>
      <c r="H170" s="22" t="n"/>
      <c r="I170" s="23" t="n"/>
      <c r="J170" s="15" t="n"/>
      <c r="K170" s="15" t="n"/>
      <c r="L170" s="18">
        <f>IF(C170="","",IF(OR(K170="Complete",K170="Cancelled"),"CLOSED",IF(H170="","NO DATE",IF(H170&lt;TODAY(),"OVERDUE",IF(H170&lt;=TODAY()+14,"DUE SOON","ON TRACK")))))</f>
        <v/>
      </c>
      <c r="M170" s="15" t="n"/>
      <c r="N170" s="15" t="n"/>
      <c r="O170" s="22" t="n"/>
      <c r="P170" s="15" t="n"/>
    </row>
    <row r="171" ht="42" customHeight="1">
      <c r="A171" s="18">
        <f>IF(C171="","","T-"&amp;TEXT(ROW()-6,"000"))</f>
        <v/>
      </c>
      <c r="B171" s="15" t="n"/>
      <c r="C171" s="15" t="n"/>
      <c r="D171" s="15" t="n"/>
      <c r="E171" s="15" t="n"/>
      <c r="F171" s="15" t="n"/>
      <c r="G171" s="22" t="n"/>
      <c r="H171" s="22" t="n"/>
      <c r="I171" s="23" t="n"/>
      <c r="J171" s="15" t="n"/>
      <c r="K171" s="15" t="n"/>
      <c r="L171" s="18">
        <f>IF(C171="","",IF(OR(K171="Complete",K171="Cancelled"),"CLOSED",IF(H171="","NO DATE",IF(H171&lt;TODAY(),"OVERDUE",IF(H171&lt;=TODAY()+14,"DUE SOON","ON TRACK")))))</f>
        <v/>
      </c>
      <c r="M171" s="15" t="n"/>
      <c r="N171" s="15" t="n"/>
      <c r="O171" s="22" t="n"/>
      <c r="P171" s="15" t="n"/>
    </row>
    <row r="172" ht="42" customHeight="1">
      <c r="A172" s="18">
        <f>IF(C172="","","T-"&amp;TEXT(ROW()-6,"000"))</f>
        <v/>
      </c>
      <c r="B172" s="15" t="n"/>
      <c r="C172" s="15" t="n"/>
      <c r="D172" s="15" t="n"/>
      <c r="E172" s="15" t="n"/>
      <c r="F172" s="15" t="n"/>
      <c r="G172" s="22" t="n"/>
      <c r="H172" s="22" t="n"/>
      <c r="I172" s="23" t="n"/>
      <c r="J172" s="15" t="n"/>
      <c r="K172" s="15" t="n"/>
      <c r="L172" s="18">
        <f>IF(C172="","",IF(OR(K172="Complete",K172="Cancelled"),"CLOSED",IF(H172="","NO DATE",IF(H172&lt;TODAY(),"OVERDUE",IF(H172&lt;=TODAY()+14,"DUE SOON","ON TRACK")))))</f>
        <v/>
      </c>
      <c r="M172" s="15" t="n"/>
      <c r="N172" s="15" t="n"/>
      <c r="O172" s="22" t="n"/>
      <c r="P172" s="15" t="n"/>
    </row>
    <row r="173" ht="42" customHeight="1">
      <c r="A173" s="18">
        <f>IF(C173="","","T-"&amp;TEXT(ROW()-6,"000"))</f>
        <v/>
      </c>
      <c r="B173" s="15" t="n"/>
      <c r="C173" s="15" t="n"/>
      <c r="D173" s="15" t="n"/>
      <c r="E173" s="15" t="n"/>
      <c r="F173" s="15" t="n"/>
      <c r="G173" s="22" t="n"/>
      <c r="H173" s="22" t="n"/>
      <c r="I173" s="23" t="n"/>
      <c r="J173" s="15" t="n"/>
      <c r="K173" s="15" t="n"/>
      <c r="L173" s="18">
        <f>IF(C173="","",IF(OR(K173="Complete",K173="Cancelled"),"CLOSED",IF(H173="","NO DATE",IF(H173&lt;TODAY(),"OVERDUE",IF(H173&lt;=TODAY()+14,"DUE SOON","ON TRACK")))))</f>
        <v/>
      </c>
      <c r="M173" s="15" t="n"/>
      <c r="N173" s="15" t="n"/>
      <c r="O173" s="22" t="n"/>
      <c r="P173" s="15" t="n"/>
    </row>
    <row r="174" ht="42" customHeight="1">
      <c r="A174" s="18">
        <f>IF(C174="","","T-"&amp;TEXT(ROW()-6,"000"))</f>
        <v/>
      </c>
      <c r="B174" s="15" t="n"/>
      <c r="C174" s="15" t="n"/>
      <c r="D174" s="15" t="n"/>
      <c r="E174" s="15" t="n"/>
      <c r="F174" s="15" t="n"/>
      <c r="G174" s="22" t="n"/>
      <c r="H174" s="22" t="n"/>
      <c r="I174" s="23" t="n"/>
      <c r="J174" s="15" t="n"/>
      <c r="K174" s="15" t="n"/>
      <c r="L174" s="18">
        <f>IF(C174="","",IF(OR(K174="Complete",K174="Cancelled"),"CLOSED",IF(H174="","NO DATE",IF(H174&lt;TODAY(),"OVERDUE",IF(H174&lt;=TODAY()+14,"DUE SOON","ON TRACK")))))</f>
        <v/>
      </c>
      <c r="M174" s="15" t="n"/>
      <c r="N174" s="15" t="n"/>
      <c r="O174" s="22" t="n"/>
      <c r="P174" s="15" t="n"/>
    </row>
    <row r="175" ht="42" customHeight="1">
      <c r="A175" s="18">
        <f>IF(C175="","","T-"&amp;TEXT(ROW()-6,"000"))</f>
        <v/>
      </c>
      <c r="B175" s="15" t="n"/>
      <c r="C175" s="15" t="n"/>
      <c r="D175" s="15" t="n"/>
      <c r="E175" s="15" t="n"/>
      <c r="F175" s="15" t="n"/>
      <c r="G175" s="22" t="n"/>
      <c r="H175" s="22" t="n"/>
      <c r="I175" s="23" t="n"/>
      <c r="J175" s="15" t="n"/>
      <c r="K175" s="15" t="n"/>
      <c r="L175" s="18">
        <f>IF(C175="","",IF(OR(K175="Complete",K175="Cancelled"),"CLOSED",IF(H175="","NO DATE",IF(H175&lt;TODAY(),"OVERDUE",IF(H175&lt;=TODAY()+14,"DUE SOON","ON TRACK")))))</f>
        <v/>
      </c>
      <c r="M175" s="15" t="n"/>
      <c r="N175" s="15" t="n"/>
      <c r="O175" s="22" t="n"/>
      <c r="P175" s="15" t="n"/>
    </row>
    <row r="176" ht="42" customHeight="1">
      <c r="A176" s="18">
        <f>IF(C176="","","T-"&amp;TEXT(ROW()-6,"000"))</f>
        <v/>
      </c>
      <c r="B176" s="15" t="n"/>
      <c r="C176" s="15" t="n"/>
      <c r="D176" s="15" t="n"/>
      <c r="E176" s="15" t="n"/>
      <c r="F176" s="15" t="n"/>
      <c r="G176" s="22" t="n"/>
      <c r="H176" s="22" t="n"/>
      <c r="I176" s="23" t="n"/>
      <c r="J176" s="15" t="n"/>
      <c r="K176" s="15" t="n"/>
      <c r="L176" s="18">
        <f>IF(C176="","",IF(OR(K176="Complete",K176="Cancelled"),"CLOSED",IF(H176="","NO DATE",IF(H176&lt;TODAY(),"OVERDUE",IF(H176&lt;=TODAY()+14,"DUE SOON","ON TRACK")))))</f>
        <v/>
      </c>
      <c r="M176" s="15" t="n"/>
      <c r="N176" s="15" t="n"/>
      <c r="O176" s="22" t="n"/>
      <c r="P176" s="15" t="n"/>
    </row>
    <row r="177" ht="42" customHeight="1">
      <c r="A177" s="18">
        <f>IF(C177="","","T-"&amp;TEXT(ROW()-6,"000"))</f>
        <v/>
      </c>
      <c r="B177" s="15" t="n"/>
      <c r="C177" s="15" t="n"/>
      <c r="D177" s="15" t="n"/>
      <c r="E177" s="15" t="n"/>
      <c r="F177" s="15" t="n"/>
      <c r="G177" s="22" t="n"/>
      <c r="H177" s="22" t="n"/>
      <c r="I177" s="23" t="n"/>
      <c r="J177" s="15" t="n"/>
      <c r="K177" s="15" t="n"/>
      <c r="L177" s="18">
        <f>IF(C177="","",IF(OR(K177="Complete",K177="Cancelled"),"CLOSED",IF(H177="","NO DATE",IF(H177&lt;TODAY(),"OVERDUE",IF(H177&lt;=TODAY()+14,"DUE SOON","ON TRACK")))))</f>
        <v/>
      </c>
      <c r="M177" s="15" t="n"/>
      <c r="N177" s="15" t="n"/>
      <c r="O177" s="22" t="n"/>
      <c r="P177" s="15" t="n"/>
    </row>
    <row r="178" ht="42" customHeight="1">
      <c r="A178" s="18">
        <f>IF(C178="","","T-"&amp;TEXT(ROW()-6,"000"))</f>
        <v/>
      </c>
      <c r="B178" s="15" t="n"/>
      <c r="C178" s="15" t="n"/>
      <c r="D178" s="15" t="n"/>
      <c r="E178" s="15" t="n"/>
      <c r="F178" s="15" t="n"/>
      <c r="G178" s="22" t="n"/>
      <c r="H178" s="22" t="n"/>
      <c r="I178" s="23" t="n"/>
      <c r="J178" s="15" t="n"/>
      <c r="K178" s="15" t="n"/>
      <c r="L178" s="18">
        <f>IF(C178="","",IF(OR(K178="Complete",K178="Cancelled"),"CLOSED",IF(H178="","NO DATE",IF(H178&lt;TODAY(),"OVERDUE",IF(H178&lt;=TODAY()+14,"DUE SOON","ON TRACK")))))</f>
        <v/>
      </c>
      <c r="M178" s="15" t="n"/>
      <c r="N178" s="15" t="n"/>
      <c r="O178" s="22" t="n"/>
      <c r="P178" s="15" t="n"/>
    </row>
    <row r="179" ht="42" customHeight="1">
      <c r="A179" s="18">
        <f>IF(C179="","","T-"&amp;TEXT(ROW()-6,"000"))</f>
        <v/>
      </c>
      <c r="B179" s="15" t="n"/>
      <c r="C179" s="15" t="n"/>
      <c r="D179" s="15" t="n"/>
      <c r="E179" s="15" t="n"/>
      <c r="F179" s="15" t="n"/>
      <c r="G179" s="22" t="n"/>
      <c r="H179" s="22" t="n"/>
      <c r="I179" s="23" t="n"/>
      <c r="J179" s="15" t="n"/>
      <c r="K179" s="15" t="n"/>
      <c r="L179" s="18">
        <f>IF(C179="","",IF(OR(K179="Complete",K179="Cancelled"),"CLOSED",IF(H179="","NO DATE",IF(H179&lt;TODAY(),"OVERDUE",IF(H179&lt;=TODAY()+14,"DUE SOON","ON TRACK")))))</f>
        <v/>
      </c>
      <c r="M179" s="15" t="n"/>
      <c r="N179" s="15" t="n"/>
      <c r="O179" s="22" t="n"/>
      <c r="P179" s="15" t="n"/>
    </row>
    <row r="180" ht="42" customHeight="1">
      <c r="A180" s="18">
        <f>IF(C180="","","T-"&amp;TEXT(ROW()-6,"000"))</f>
        <v/>
      </c>
      <c r="B180" s="15" t="n"/>
      <c r="C180" s="15" t="n"/>
      <c r="D180" s="15" t="n"/>
      <c r="E180" s="15" t="n"/>
      <c r="F180" s="15" t="n"/>
      <c r="G180" s="22" t="n"/>
      <c r="H180" s="22" t="n"/>
      <c r="I180" s="23" t="n"/>
      <c r="J180" s="15" t="n"/>
      <c r="K180" s="15" t="n"/>
      <c r="L180" s="18">
        <f>IF(C180="","",IF(OR(K180="Complete",K180="Cancelled"),"CLOSED",IF(H180="","NO DATE",IF(H180&lt;TODAY(),"OVERDUE",IF(H180&lt;=TODAY()+14,"DUE SOON","ON TRACK")))))</f>
        <v/>
      </c>
      <c r="M180" s="15" t="n"/>
      <c r="N180" s="15" t="n"/>
      <c r="O180" s="22" t="n"/>
      <c r="P180" s="15" t="n"/>
    </row>
    <row r="181" ht="42" customHeight="1">
      <c r="A181" s="18">
        <f>IF(C181="","","T-"&amp;TEXT(ROW()-6,"000"))</f>
        <v/>
      </c>
      <c r="B181" s="15" t="n"/>
      <c r="C181" s="15" t="n"/>
      <c r="D181" s="15" t="n"/>
      <c r="E181" s="15" t="n"/>
      <c r="F181" s="15" t="n"/>
      <c r="G181" s="22" t="n"/>
      <c r="H181" s="22" t="n"/>
      <c r="I181" s="23" t="n"/>
      <c r="J181" s="15" t="n"/>
      <c r="K181" s="15" t="n"/>
      <c r="L181" s="18">
        <f>IF(C181="","",IF(OR(K181="Complete",K181="Cancelled"),"CLOSED",IF(H181="","NO DATE",IF(H181&lt;TODAY(),"OVERDUE",IF(H181&lt;=TODAY()+14,"DUE SOON","ON TRACK")))))</f>
        <v/>
      </c>
      <c r="M181" s="15" t="n"/>
      <c r="N181" s="15" t="n"/>
      <c r="O181" s="22" t="n"/>
      <c r="P181" s="15" t="n"/>
    </row>
    <row r="182" ht="42" customHeight="1">
      <c r="A182" s="18">
        <f>IF(C182="","","T-"&amp;TEXT(ROW()-6,"000"))</f>
        <v/>
      </c>
      <c r="B182" s="15" t="n"/>
      <c r="C182" s="15" t="n"/>
      <c r="D182" s="15" t="n"/>
      <c r="E182" s="15" t="n"/>
      <c r="F182" s="15" t="n"/>
      <c r="G182" s="22" t="n"/>
      <c r="H182" s="22" t="n"/>
      <c r="I182" s="23" t="n"/>
      <c r="J182" s="15" t="n"/>
      <c r="K182" s="15" t="n"/>
      <c r="L182" s="18">
        <f>IF(C182="","",IF(OR(K182="Complete",K182="Cancelled"),"CLOSED",IF(H182="","NO DATE",IF(H182&lt;TODAY(),"OVERDUE",IF(H182&lt;=TODAY()+14,"DUE SOON","ON TRACK")))))</f>
        <v/>
      </c>
      <c r="M182" s="15" t="n"/>
      <c r="N182" s="15" t="n"/>
      <c r="O182" s="22" t="n"/>
      <c r="P182" s="15" t="n"/>
    </row>
    <row r="183" ht="42" customHeight="1">
      <c r="A183" s="18">
        <f>IF(C183="","","T-"&amp;TEXT(ROW()-6,"000"))</f>
        <v/>
      </c>
      <c r="B183" s="15" t="n"/>
      <c r="C183" s="15" t="n"/>
      <c r="D183" s="15" t="n"/>
      <c r="E183" s="15" t="n"/>
      <c r="F183" s="15" t="n"/>
      <c r="G183" s="22" t="n"/>
      <c r="H183" s="22" t="n"/>
      <c r="I183" s="23" t="n"/>
      <c r="J183" s="15" t="n"/>
      <c r="K183" s="15" t="n"/>
      <c r="L183" s="18">
        <f>IF(C183="","",IF(OR(K183="Complete",K183="Cancelled"),"CLOSED",IF(H183="","NO DATE",IF(H183&lt;TODAY(),"OVERDUE",IF(H183&lt;=TODAY()+14,"DUE SOON","ON TRACK")))))</f>
        <v/>
      </c>
      <c r="M183" s="15" t="n"/>
      <c r="N183" s="15" t="n"/>
      <c r="O183" s="22" t="n"/>
      <c r="P183" s="15" t="n"/>
    </row>
    <row r="184" ht="42" customHeight="1">
      <c r="A184" s="18">
        <f>IF(C184="","","T-"&amp;TEXT(ROW()-6,"000"))</f>
        <v/>
      </c>
      <c r="B184" s="15" t="n"/>
      <c r="C184" s="15" t="n"/>
      <c r="D184" s="15" t="n"/>
      <c r="E184" s="15" t="n"/>
      <c r="F184" s="15" t="n"/>
      <c r="G184" s="22" t="n"/>
      <c r="H184" s="22" t="n"/>
      <c r="I184" s="23" t="n"/>
      <c r="J184" s="15" t="n"/>
      <c r="K184" s="15" t="n"/>
      <c r="L184" s="18">
        <f>IF(C184="","",IF(OR(K184="Complete",K184="Cancelled"),"CLOSED",IF(H184="","NO DATE",IF(H184&lt;TODAY(),"OVERDUE",IF(H184&lt;=TODAY()+14,"DUE SOON","ON TRACK")))))</f>
        <v/>
      </c>
      <c r="M184" s="15" t="n"/>
      <c r="N184" s="15" t="n"/>
      <c r="O184" s="22" t="n"/>
      <c r="P184" s="15" t="n"/>
    </row>
    <row r="185" ht="42" customHeight="1">
      <c r="A185" s="18">
        <f>IF(C185="","","T-"&amp;TEXT(ROW()-6,"000"))</f>
        <v/>
      </c>
      <c r="B185" s="15" t="n"/>
      <c r="C185" s="15" t="n"/>
      <c r="D185" s="15" t="n"/>
      <c r="E185" s="15" t="n"/>
      <c r="F185" s="15" t="n"/>
      <c r="G185" s="22" t="n"/>
      <c r="H185" s="22" t="n"/>
      <c r="I185" s="23" t="n"/>
      <c r="J185" s="15" t="n"/>
      <c r="K185" s="15" t="n"/>
      <c r="L185" s="18">
        <f>IF(C185="","",IF(OR(K185="Complete",K185="Cancelled"),"CLOSED",IF(H185="","NO DATE",IF(H185&lt;TODAY(),"OVERDUE",IF(H185&lt;=TODAY()+14,"DUE SOON","ON TRACK")))))</f>
        <v/>
      </c>
      <c r="M185" s="15" t="n"/>
      <c r="N185" s="15" t="n"/>
      <c r="O185" s="22" t="n"/>
      <c r="P185" s="15" t="n"/>
    </row>
    <row r="186" ht="42" customHeight="1">
      <c r="A186" s="18">
        <f>IF(C186="","","T-"&amp;TEXT(ROW()-6,"000"))</f>
        <v/>
      </c>
      <c r="B186" s="15" t="n"/>
      <c r="C186" s="15" t="n"/>
      <c r="D186" s="15" t="n"/>
      <c r="E186" s="15" t="n"/>
      <c r="F186" s="15" t="n"/>
      <c r="G186" s="22" t="n"/>
      <c r="H186" s="22" t="n"/>
      <c r="I186" s="23" t="n"/>
      <c r="J186" s="15" t="n"/>
      <c r="K186" s="15" t="n"/>
      <c r="L186" s="18">
        <f>IF(C186="","",IF(OR(K186="Complete",K186="Cancelled"),"CLOSED",IF(H186="","NO DATE",IF(H186&lt;TODAY(),"OVERDUE",IF(H186&lt;=TODAY()+14,"DUE SOON","ON TRACK")))))</f>
        <v/>
      </c>
      <c r="M186" s="15" t="n"/>
      <c r="N186" s="15" t="n"/>
      <c r="O186" s="22" t="n"/>
      <c r="P186" s="15" t="n"/>
    </row>
    <row r="187" ht="42" customHeight="1">
      <c r="A187" s="18">
        <f>IF(C187="","","T-"&amp;TEXT(ROW()-6,"000"))</f>
        <v/>
      </c>
      <c r="B187" s="15" t="n"/>
      <c r="C187" s="15" t="n"/>
      <c r="D187" s="15" t="n"/>
      <c r="E187" s="15" t="n"/>
      <c r="F187" s="15" t="n"/>
      <c r="G187" s="22" t="n"/>
      <c r="H187" s="22" t="n"/>
      <c r="I187" s="23" t="n"/>
      <c r="J187" s="15" t="n"/>
      <c r="K187" s="15" t="n"/>
      <c r="L187" s="18">
        <f>IF(C187="","",IF(OR(K187="Complete",K187="Cancelled"),"CLOSED",IF(H187="","NO DATE",IF(H187&lt;TODAY(),"OVERDUE",IF(H187&lt;=TODAY()+14,"DUE SOON","ON TRACK")))))</f>
        <v/>
      </c>
      <c r="M187" s="15" t="n"/>
      <c r="N187" s="15" t="n"/>
      <c r="O187" s="22" t="n"/>
      <c r="P187" s="15" t="n"/>
    </row>
    <row r="188" ht="42" customHeight="1">
      <c r="A188" s="18">
        <f>IF(C188="","","T-"&amp;TEXT(ROW()-6,"000"))</f>
        <v/>
      </c>
      <c r="B188" s="15" t="n"/>
      <c r="C188" s="15" t="n"/>
      <c r="D188" s="15" t="n"/>
      <c r="E188" s="15" t="n"/>
      <c r="F188" s="15" t="n"/>
      <c r="G188" s="22" t="n"/>
      <c r="H188" s="22" t="n"/>
      <c r="I188" s="23" t="n"/>
      <c r="J188" s="15" t="n"/>
      <c r="K188" s="15" t="n"/>
      <c r="L188" s="18">
        <f>IF(C188="","",IF(OR(K188="Complete",K188="Cancelled"),"CLOSED",IF(H188="","NO DATE",IF(H188&lt;TODAY(),"OVERDUE",IF(H188&lt;=TODAY()+14,"DUE SOON","ON TRACK")))))</f>
        <v/>
      </c>
      <c r="M188" s="15" t="n"/>
      <c r="N188" s="15" t="n"/>
      <c r="O188" s="22" t="n"/>
      <c r="P188" s="15" t="n"/>
    </row>
    <row r="189" ht="42" customHeight="1">
      <c r="A189" s="18">
        <f>IF(C189="","","T-"&amp;TEXT(ROW()-6,"000"))</f>
        <v/>
      </c>
      <c r="B189" s="15" t="n"/>
      <c r="C189" s="15" t="n"/>
      <c r="D189" s="15" t="n"/>
      <c r="E189" s="15" t="n"/>
      <c r="F189" s="15" t="n"/>
      <c r="G189" s="22" t="n"/>
      <c r="H189" s="22" t="n"/>
      <c r="I189" s="23" t="n"/>
      <c r="J189" s="15" t="n"/>
      <c r="K189" s="15" t="n"/>
      <c r="L189" s="18">
        <f>IF(C189="","",IF(OR(K189="Complete",K189="Cancelled"),"CLOSED",IF(H189="","NO DATE",IF(H189&lt;TODAY(),"OVERDUE",IF(H189&lt;=TODAY()+14,"DUE SOON","ON TRACK")))))</f>
        <v/>
      </c>
      <c r="M189" s="15" t="n"/>
      <c r="N189" s="15" t="n"/>
      <c r="O189" s="22" t="n"/>
      <c r="P189" s="15" t="n"/>
    </row>
    <row r="190" ht="42" customHeight="1">
      <c r="A190" s="18">
        <f>IF(C190="","","T-"&amp;TEXT(ROW()-6,"000"))</f>
        <v/>
      </c>
      <c r="B190" s="15" t="n"/>
      <c r="C190" s="15" t="n"/>
      <c r="D190" s="15" t="n"/>
      <c r="E190" s="15" t="n"/>
      <c r="F190" s="15" t="n"/>
      <c r="G190" s="22" t="n"/>
      <c r="H190" s="22" t="n"/>
      <c r="I190" s="23" t="n"/>
      <c r="J190" s="15" t="n"/>
      <c r="K190" s="15" t="n"/>
      <c r="L190" s="18">
        <f>IF(C190="","",IF(OR(K190="Complete",K190="Cancelled"),"CLOSED",IF(H190="","NO DATE",IF(H190&lt;TODAY(),"OVERDUE",IF(H190&lt;=TODAY()+14,"DUE SOON","ON TRACK")))))</f>
        <v/>
      </c>
      <c r="M190" s="15" t="n"/>
      <c r="N190" s="15" t="n"/>
      <c r="O190" s="22" t="n"/>
      <c r="P190" s="15" t="n"/>
    </row>
    <row r="191" ht="42" customHeight="1">
      <c r="A191" s="18">
        <f>IF(C191="","","T-"&amp;TEXT(ROW()-6,"000"))</f>
        <v/>
      </c>
      <c r="B191" s="15" t="n"/>
      <c r="C191" s="15" t="n"/>
      <c r="D191" s="15" t="n"/>
      <c r="E191" s="15" t="n"/>
      <c r="F191" s="15" t="n"/>
      <c r="G191" s="22" t="n"/>
      <c r="H191" s="22" t="n"/>
      <c r="I191" s="23" t="n"/>
      <c r="J191" s="15" t="n"/>
      <c r="K191" s="15" t="n"/>
      <c r="L191" s="18">
        <f>IF(C191="","",IF(OR(K191="Complete",K191="Cancelled"),"CLOSED",IF(H191="","NO DATE",IF(H191&lt;TODAY(),"OVERDUE",IF(H191&lt;=TODAY()+14,"DUE SOON","ON TRACK")))))</f>
        <v/>
      </c>
      <c r="M191" s="15" t="n"/>
      <c r="N191" s="15" t="n"/>
      <c r="O191" s="22" t="n"/>
      <c r="P191" s="15" t="n"/>
    </row>
    <row r="192" ht="42" customHeight="1">
      <c r="A192" s="18">
        <f>IF(C192="","","T-"&amp;TEXT(ROW()-6,"000"))</f>
        <v/>
      </c>
      <c r="B192" s="15" t="n"/>
      <c r="C192" s="15" t="n"/>
      <c r="D192" s="15" t="n"/>
      <c r="E192" s="15" t="n"/>
      <c r="F192" s="15" t="n"/>
      <c r="G192" s="22" t="n"/>
      <c r="H192" s="22" t="n"/>
      <c r="I192" s="23" t="n"/>
      <c r="J192" s="15" t="n"/>
      <c r="K192" s="15" t="n"/>
      <c r="L192" s="18">
        <f>IF(C192="","",IF(OR(K192="Complete",K192="Cancelled"),"CLOSED",IF(H192="","NO DATE",IF(H192&lt;TODAY(),"OVERDUE",IF(H192&lt;=TODAY()+14,"DUE SOON","ON TRACK")))))</f>
        <v/>
      </c>
      <c r="M192" s="15" t="n"/>
      <c r="N192" s="15" t="n"/>
      <c r="O192" s="22" t="n"/>
      <c r="P192" s="15" t="n"/>
    </row>
    <row r="193" ht="42" customHeight="1">
      <c r="A193" s="18">
        <f>IF(C193="","","T-"&amp;TEXT(ROW()-6,"000"))</f>
        <v/>
      </c>
      <c r="B193" s="15" t="n"/>
      <c r="C193" s="15" t="n"/>
      <c r="D193" s="15" t="n"/>
      <c r="E193" s="15" t="n"/>
      <c r="F193" s="15" t="n"/>
      <c r="G193" s="22" t="n"/>
      <c r="H193" s="22" t="n"/>
      <c r="I193" s="23" t="n"/>
      <c r="J193" s="15" t="n"/>
      <c r="K193" s="15" t="n"/>
      <c r="L193" s="18">
        <f>IF(C193="","",IF(OR(K193="Complete",K193="Cancelled"),"CLOSED",IF(H193="","NO DATE",IF(H193&lt;TODAY(),"OVERDUE",IF(H193&lt;=TODAY()+14,"DUE SOON","ON TRACK")))))</f>
        <v/>
      </c>
      <c r="M193" s="15" t="n"/>
      <c r="N193" s="15" t="n"/>
      <c r="O193" s="22" t="n"/>
      <c r="P193" s="15" t="n"/>
    </row>
    <row r="194" ht="42" customHeight="1">
      <c r="A194" s="18">
        <f>IF(C194="","","T-"&amp;TEXT(ROW()-6,"000"))</f>
        <v/>
      </c>
      <c r="B194" s="15" t="n"/>
      <c r="C194" s="15" t="n"/>
      <c r="D194" s="15" t="n"/>
      <c r="E194" s="15" t="n"/>
      <c r="F194" s="15" t="n"/>
      <c r="G194" s="22" t="n"/>
      <c r="H194" s="22" t="n"/>
      <c r="I194" s="23" t="n"/>
      <c r="J194" s="15" t="n"/>
      <c r="K194" s="15" t="n"/>
      <c r="L194" s="18">
        <f>IF(C194="","",IF(OR(K194="Complete",K194="Cancelled"),"CLOSED",IF(H194="","NO DATE",IF(H194&lt;TODAY(),"OVERDUE",IF(H194&lt;=TODAY()+14,"DUE SOON","ON TRACK")))))</f>
        <v/>
      </c>
      <c r="M194" s="15" t="n"/>
      <c r="N194" s="15" t="n"/>
      <c r="O194" s="22" t="n"/>
      <c r="P194" s="15" t="n"/>
    </row>
    <row r="195" ht="42" customHeight="1">
      <c r="A195" s="18">
        <f>IF(C195="","","T-"&amp;TEXT(ROW()-6,"000"))</f>
        <v/>
      </c>
      <c r="B195" s="15" t="n"/>
      <c r="C195" s="15" t="n"/>
      <c r="D195" s="15" t="n"/>
      <c r="E195" s="15" t="n"/>
      <c r="F195" s="15" t="n"/>
      <c r="G195" s="22" t="n"/>
      <c r="H195" s="22" t="n"/>
      <c r="I195" s="23" t="n"/>
      <c r="J195" s="15" t="n"/>
      <c r="K195" s="15" t="n"/>
      <c r="L195" s="18">
        <f>IF(C195="","",IF(OR(K195="Complete",K195="Cancelled"),"CLOSED",IF(H195="","NO DATE",IF(H195&lt;TODAY(),"OVERDUE",IF(H195&lt;=TODAY()+14,"DUE SOON","ON TRACK")))))</f>
        <v/>
      </c>
      <c r="M195" s="15" t="n"/>
      <c r="N195" s="15" t="n"/>
      <c r="O195" s="22" t="n"/>
      <c r="P195" s="15" t="n"/>
    </row>
    <row r="196" ht="42" customHeight="1">
      <c r="A196" s="18">
        <f>IF(C196="","","T-"&amp;TEXT(ROW()-6,"000"))</f>
        <v/>
      </c>
      <c r="B196" s="15" t="n"/>
      <c r="C196" s="15" t="n"/>
      <c r="D196" s="15" t="n"/>
      <c r="E196" s="15" t="n"/>
      <c r="F196" s="15" t="n"/>
      <c r="G196" s="22" t="n"/>
      <c r="H196" s="22" t="n"/>
      <c r="I196" s="23" t="n"/>
      <c r="J196" s="15" t="n"/>
      <c r="K196" s="15" t="n"/>
      <c r="L196" s="18">
        <f>IF(C196="","",IF(OR(K196="Complete",K196="Cancelled"),"CLOSED",IF(H196="","NO DATE",IF(H196&lt;TODAY(),"OVERDUE",IF(H196&lt;=TODAY()+14,"DUE SOON","ON TRACK")))))</f>
        <v/>
      </c>
      <c r="M196" s="15" t="n"/>
      <c r="N196" s="15" t="n"/>
      <c r="O196" s="22" t="n"/>
      <c r="P196" s="15" t="n"/>
    </row>
    <row r="197" ht="42" customHeight="1">
      <c r="A197" s="18">
        <f>IF(C197="","","T-"&amp;TEXT(ROW()-6,"000"))</f>
        <v/>
      </c>
      <c r="B197" s="15" t="n"/>
      <c r="C197" s="15" t="n"/>
      <c r="D197" s="15" t="n"/>
      <c r="E197" s="15" t="n"/>
      <c r="F197" s="15" t="n"/>
      <c r="G197" s="22" t="n"/>
      <c r="H197" s="22" t="n"/>
      <c r="I197" s="23" t="n"/>
      <c r="J197" s="15" t="n"/>
      <c r="K197" s="15" t="n"/>
      <c r="L197" s="18">
        <f>IF(C197="","",IF(OR(K197="Complete",K197="Cancelled"),"CLOSED",IF(H197="","NO DATE",IF(H197&lt;TODAY(),"OVERDUE",IF(H197&lt;=TODAY()+14,"DUE SOON","ON TRACK")))))</f>
        <v/>
      </c>
      <c r="M197" s="15" t="n"/>
      <c r="N197" s="15" t="n"/>
      <c r="O197" s="22" t="n"/>
      <c r="P197" s="15" t="n"/>
    </row>
    <row r="198" ht="42" customHeight="1">
      <c r="A198" s="18">
        <f>IF(C198="","","T-"&amp;TEXT(ROW()-6,"000"))</f>
        <v/>
      </c>
      <c r="B198" s="15" t="n"/>
      <c r="C198" s="15" t="n"/>
      <c r="D198" s="15" t="n"/>
      <c r="E198" s="15" t="n"/>
      <c r="F198" s="15" t="n"/>
      <c r="G198" s="22" t="n"/>
      <c r="H198" s="22" t="n"/>
      <c r="I198" s="23" t="n"/>
      <c r="J198" s="15" t="n"/>
      <c r="K198" s="15" t="n"/>
      <c r="L198" s="18">
        <f>IF(C198="","",IF(OR(K198="Complete",K198="Cancelled"),"CLOSED",IF(H198="","NO DATE",IF(H198&lt;TODAY(),"OVERDUE",IF(H198&lt;=TODAY()+14,"DUE SOON","ON TRACK")))))</f>
        <v/>
      </c>
      <c r="M198" s="15" t="n"/>
      <c r="N198" s="15" t="n"/>
      <c r="O198" s="22" t="n"/>
      <c r="P198" s="15" t="n"/>
    </row>
    <row r="199" ht="42" customHeight="1">
      <c r="A199" s="18">
        <f>IF(C199="","","T-"&amp;TEXT(ROW()-6,"000"))</f>
        <v/>
      </c>
      <c r="B199" s="15" t="n"/>
      <c r="C199" s="15" t="n"/>
      <c r="D199" s="15" t="n"/>
      <c r="E199" s="15" t="n"/>
      <c r="F199" s="15" t="n"/>
      <c r="G199" s="22" t="n"/>
      <c r="H199" s="22" t="n"/>
      <c r="I199" s="23" t="n"/>
      <c r="J199" s="15" t="n"/>
      <c r="K199" s="15" t="n"/>
      <c r="L199" s="18">
        <f>IF(C199="","",IF(OR(K199="Complete",K199="Cancelled"),"CLOSED",IF(H199="","NO DATE",IF(H199&lt;TODAY(),"OVERDUE",IF(H199&lt;=TODAY()+14,"DUE SOON","ON TRACK")))))</f>
        <v/>
      </c>
      <c r="M199" s="15" t="n"/>
      <c r="N199" s="15" t="n"/>
      <c r="O199" s="22" t="n"/>
      <c r="P199" s="15" t="n"/>
    </row>
    <row r="200" ht="42" customHeight="1">
      <c r="A200" s="18">
        <f>IF(C200="","","T-"&amp;TEXT(ROW()-6,"000"))</f>
        <v/>
      </c>
      <c r="B200" s="15" t="n"/>
      <c r="C200" s="15" t="n"/>
      <c r="D200" s="15" t="n"/>
      <c r="E200" s="15" t="n"/>
      <c r="F200" s="15" t="n"/>
      <c r="G200" s="22" t="n"/>
      <c r="H200" s="22" t="n"/>
      <c r="I200" s="23" t="n"/>
      <c r="J200" s="15" t="n"/>
      <c r="K200" s="15" t="n"/>
      <c r="L200" s="18">
        <f>IF(C200="","",IF(OR(K200="Complete",K200="Cancelled"),"CLOSED",IF(H200="","NO DATE",IF(H200&lt;TODAY(),"OVERDUE",IF(H200&lt;=TODAY()+14,"DUE SOON","ON TRACK")))))</f>
        <v/>
      </c>
      <c r="M200" s="15" t="n"/>
      <c r="N200" s="15" t="n"/>
      <c r="O200" s="22" t="n"/>
      <c r="P200" s="15" t="n"/>
    </row>
    <row r="201" ht="42" customHeight="1">
      <c r="A201" s="18">
        <f>IF(C201="","","T-"&amp;TEXT(ROW()-6,"000"))</f>
        <v/>
      </c>
      <c r="B201" s="15" t="n"/>
      <c r="C201" s="15" t="n"/>
      <c r="D201" s="15" t="n"/>
      <c r="E201" s="15" t="n"/>
      <c r="F201" s="15" t="n"/>
      <c r="G201" s="22" t="n"/>
      <c r="H201" s="22" t="n"/>
      <c r="I201" s="23" t="n"/>
      <c r="J201" s="15" t="n"/>
      <c r="K201" s="15" t="n"/>
      <c r="L201" s="18">
        <f>IF(C201="","",IF(OR(K201="Complete",K201="Cancelled"),"CLOSED",IF(H201="","NO DATE",IF(H201&lt;TODAY(),"OVERDUE",IF(H201&lt;=TODAY()+14,"DUE SOON","ON TRACK")))))</f>
        <v/>
      </c>
      <c r="M201" s="15" t="n"/>
      <c r="N201" s="15" t="n"/>
      <c r="O201" s="22" t="n"/>
      <c r="P201" s="15" t="n"/>
    </row>
    <row r="202" ht="42" customHeight="1">
      <c r="A202" s="18">
        <f>IF(C202="","","T-"&amp;TEXT(ROW()-6,"000"))</f>
        <v/>
      </c>
      <c r="B202" s="15" t="n"/>
      <c r="C202" s="15" t="n"/>
      <c r="D202" s="15" t="n"/>
      <c r="E202" s="15" t="n"/>
      <c r="F202" s="15" t="n"/>
      <c r="G202" s="22" t="n"/>
      <c r="H202" s="22" t="n"/>
      <c r="I202" s="23" t="n"/>
      <c r="J202" s="15" t="n"/>
      <c r="K202" s="15" t="n"/>
      <c r="L202" s="18">
        <f>IF(C202="","",IF(OR(K202="Complete",K202="Cancelled"),"CLOSED",IF(H202="","NO DATE",IF(H202&lt;TODAY(),"OVERDUE",IF(H202&lt;=TODAY()+14,"DUE SOON","ON TRACK")))))</f>
        <v/>
      </c>
      <c r="M202" s="15" t="n"/>
      <c r="N202" s="15" t="n"/>
      <c r="O202" s="22" t="n"/>
      <c r="P202" s="15" t="n"/>
    </row>
    <row r="203" ht="42" customHeight="1">
      <c r="A203" s="18">
        <f>IF(C203="","","T-"&amp;TEXT(ROW()-6,"000"))</f>
        <v/>
      </c>
      <c r="B203" s="15" t="n"/>
      <c r="C203" s="15" t="n"/>
      <c r="D203" s="15" t="n"/>
      <c r="E203" s="15" t="n"/>
      <c r="F203" s="15" t="n"/>
      <c r="G203" s="22" t="n"/>
      <c r="H203" s="22" t="n"/>
      <c r="I203" s="23" t="n"/>
      <c r="J203" s="15" t="n"/>
      <c r="K203" s="15" t="n"/>
      <c r="L203" s="18">
        <f>IF(C203="","",IF(OR(K203="Complete",K203="Cancelled"),"CLOSED",IF(H203="","NO DATE",IF(H203&lt;TODAY(),"OVERDUE",IF(H203&lt;=TODAY()+14,"DUE SOON","ON TRACK")))))</f>
        <v/>
      </c>
      <c r="M203" s="15" t="n"/>
      <c r="N203" s="15" t="n"/>
      <c r="O203" s="22" t="n"/>
      <c r="P203" s="15" t="n"/>
    </row>
    <row r="204" ht="42" customHeight="1">
      <c r="A204" s="18">
        <f>IF(C204="","","T-"&amp;TEXT(ROW()-6,"000"))</f>
        <v/>
      </c>
      <c r="B204" s="15" t="n"/>
      <c r="C204" s="15" t="n"/>
      <c r="D204" s="15" t="n"/>
      <c r="E204" s="15" t="n"/>
      <c r="F204" s="15" t="n"/>
      <c r="G204" s="22" t="n"/>
      <c r="H204" s="22" t="n"/>
      <c r="I204" s="23" t="n"/>
      <c r="J204" s="15" t="n"/>
      <c r="K204" s="15" t="n"/>
      <c r="L204" s="18">
        <f>IF(C204="","",IF(OR(K204="Complete",K204="Cancelled"),"CLOSED",IF(H204="","NO DATE",IF(H204&lt;TODAY(),"OVERDUE",IF(H204&lt;=TODAY()+14,"DUE SOON","ON TRACK")))))</f>
        <v/>
      </c>
      <c r="M204" s="15" t="n"/>
      <c r="N204" s="15" t="n"/>
      <c r="O204" s="22" t="n"/>
      <c r="P204" s="15" t="n"/>
    </row>
    <row r="205" ht="42" customHeight="1">
      <c r="A205" s="18">
        <f>IF(C205="","","T-"&amp;TEXT(ROW()-6,"000"))</f>
        <v/>
      </c>
      <c r="B205" s="15" t="n"/>
      <c r="C205" s="15" t="n"/>
      <c r="D205" s="15" t="n"/>
      <c r="E205" s="15" t="n"/>
      <c r="F205" s="15" t="n"/>
      <c r="G205" s="22" t="n"/>
      <c r="H205" s="22" t="n"/>
      <c r="I205" s="23" t="n"/>
      <c r="J205" s="15" t="n"/>
      <c r="K205" s="15" t="n"/>
      <c r="L205" s="18">
        <f>IF(C205="","",IF(OR(K205="Complete",K205="Cancelled"),"CLOSED",IF(H205="","NO DATE",IF(H205&lt;TODAY(),"OVERDUE",IF(H205&lt;=TODAY()+14,"DUE SOON","ON TRACK")))))</f>
        <v/>
      </c>
      <c r="M205" s="15" t="n"/>
      <c r="N205" s="15" t="n"/>
      <c r="O205" s="22" t="n"/>
      <c r="P205" s="15" t="n"/>
    </row>
    <row r="206" ht="42" customHeight="1">
      <c r="A206" s="18">
        <f>IF(C206="","","T-"&amp;TEXT(ROW()-6,"000"))</f>
        <v/>
      </c>
      <c r="B206" s="15" t="n"/>
      <c r="C206" s="15" t="n"/>
      <c r="D206" s="15" t="n"/>
      <c r="E206" s="15" t="n"/>
      <c r="F206" s="15" t="n"/>
      <c r="G206" s="22" t="n"/>
      <c r="H206" s="22" t="n"/>
      <c r="I206" s="23" t="n"/>
      <c r="J206" s="15" t="n"/>
      <c r="K206" s="15" t="n"/>
      <c r="L206" s="18">
        <f>IF(C206="","",IF(OR(K206="Complete",K206="Cancelled"),"CLOSED",IF(H206="","NO DATE",IF(H206&lt;TODAY(),"OVERDUE",IF(H206&lt;=TODAY()+14,"DUE SOON","ON TRACK")))))</f>
        <v/>
      </c>
      <c r="M206" s="15" t="n"/>
      <c r="N206" s="15" t="n"/>
      <c r="O206" s="22" t="n"/>
      <c r="P206" s="15" t="n"/>
    </row>
  </sheetData>
  <conditionalFormatting sqref="L7:L206">
    <cfRule type="cellIs" priority="1" operator="equal" dxfId="0">
      <formula>"OVERDUE"</formula>
    </cfRule>
    <cfRule type="cellIs" priority="2" operator="equal" dxfId="1">
      <formula>"DUE SOON"</formula>
    </cfRule>
  </conditionalFormatting>
  <dataValidations count="1">
    <dataValidation sqref="K7:K206" showDropDown="0" showInputMessage="0" showErrorMessage="0" allowBlank="1" type="list">
      <formula1>"Proposed,Approved,In progress,Blocked,Complete,Cancelled"</formula1>
    </dataValidation>
  </dataValidations>
  <pageMargins left="0.75" right="0.75" top="1" bottom="1" header="0.5" footer="0.5"/>
  <pageSetup orientation="landscape" fitToWidth="3"/>
  <headerFooter>
    <oddHeader/>
    <oddFooter>&amp;C&amp;8 &amp;K5A6770Salish Sea Consulting  •  salishseaconsulting.com  •  &amp;P</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fitToPage="1"/>
  </sheetPr>
  <dimension ref="A1:M106"/>
  <sheetViews>
    <sheetView showGridLines="0" workbookViewId="0">
      <pane ySplit="6" topLeftCell="A7" activePane="bottomLeft" state="frozen"/>
      <selection pane="bottomLeft" activeCell="A1" sqref="A1"/>
    </sheetView>
  </sheetViews>
  <sheetFormatPr baseColWidth="8" defaultRowHeight="15"/>
  <cols>
    <col width="13" customWidth="1" min="1" max="1"/>
    <col width="28" customWidth="1" min="2" max="2"/>
    <col width="26" customWidth="1" min="3" max="3"/>
    <col width="42" customWidth="1" min="4" max="4"/>
    <col width="34" customWidth="1" min="5" max="5"/>
    <col width="20" customWidth="1" min="6" max="6"/>
    <col width="28" customWidth="1" min="7" max="7"/>
    <col width="34" customWidth="1" min="8" max="8"/>
    <col width="32" customWidth="1" min="9" max="9"/>
    <col width="26" customWidth="1" min="10" max="10"/>
    <col width="36" customWidth="1" min="11" max="11"/>
    <col width="20" customWidth="1" min="12" max="12"/>
    <col width="15" customWidth="1" min="13" max="13"/>
  </cols>
  <sheetData>
    <row r="1">
      <c r="A1" s="13" t="inlineStr">
        <is>
          <t>THREAT / HAZARD SCENARIOS</t>
        </is>
      </c>
    </row>
    <row r="6" ht="36" customHeight="1">
      <c r="A6" s="17" t="inlineStr">
        <is>
          <t>Scenario ID</t>
        </is>
      </c>
      <c r="B6" s="17" t="inlineStr">
        <is>
          <t>Scenario name</t>
        </is>
      </c>
      <c r="C6" s="17" t="inlineStr">
        <is>
          <t>Threat / hazard</t>
        </is>
      </c>
      <c r="D6" s="17" t="inlineStr">
        <is>
          <t>Time / place / conditions</t>
        </is>
      </c>
      <c r="E6" s="17" t="inlineStr">
        <is>
          <t>Affected objectives / assets</t>
        </is>
      </c>
      <c r="F6" s="17" t="inlineStr">
        <is>
          <t>Duration / scale</t>
        </is>
      </c>
      <c r="G6" s="17" t="inlineStr">
        <is>
          <t>Early warning</t>
        </is>
      </c>
      <c r="H6" s="17" t="inlineStr">
        <is>
          <t>Expected performance</t>
        </is>
      </c>
      <c r="I6" s="17" t="inlineStr">
        <is>
          <t>Critical dependency failure</t>
        </is>
      </c>
      <c r="J6" s="17" t="inlineStr">
        <is>
          <t>Decision / exercise use</t>
        </is>
      </c>
      <c r="K6" s="17" t="inlineStr">
        <is>
          <t>Evidence / source</t>
        </is>
      </c>
      <c r="L6" s="17" t="inlineStr">
        <is>
          <t>Owner</t>
        </is>
      </c>
      <c r="M6" s="17" t="inlineStr">
        <is>
          <t>Review date</t>
        </is>
      </c>
    </row>
    <row r="7" ht="42" customHeight="1">
      <c r="A7" s="18">
        <f>IF(B7="","","S-"&amp;TEXT(ROW()-6,"000"))</f>
        <v/>
      </c>
      <c r="B7" s="15" t="n"/>
      <c r="C7" s="15" t="n"/>
      <c r="D7" s="15" t="n"/>
      <c r="E7" s="15" t="n"/>
      <c r="F7" s="15" t="n"/>
      <c r="G7" s="15" t="n"/>
      <c r="H7" s="15" t="n"/>
      <c r="I7" s="15" t="n"/>
      <c r="J7" s="15" t="n"/>
      <c r="K7" s="15" t="n"/>
      <c r="L7" s="15" t="n"/>
      <c r="M7" s="22" t="n"/>
    </row>
    <row r="8" ht="42" customHeight="1">
      <c r="A8" s="18">
        <f>IF(B8="","","S-"&amp;TEXT(ROW()-6,"000"))</f>
        <v/>
      </c>
      <c r="B8" s="15" t="n"/>
      <c r="C8" s="15" t="n"/>
      <c r="D8" s="15" t="n"/>
      <c r="E8" s="15" t="n"/>
      <c r="F8" s="15" t="n"/>
      <c r="G8" s="15" t="n"/>
      <c r="H8" s="15" t="n"/>
      <c r="I8" s="15" t="n"/>
      <c r="J8" s="15" t="n"/>
      <c r="K8" s="15" t="n"/>
      <c r="L8" s="15" t="n"/>
      <c r="M8" s="22" t="n"/>
    </row>
    <row r="9" ht="42" customHeight="1">
      <c r="A9" s="18">
        <f>IF(B9="","","S-"&amp;TEXT(ROW()-6,"000"))</f>
        <v/>
      </c>
      <c r="B9" s="15" t="n"/>
      <c r="C9" s="15" t="n"/>
      <c r="D9" s="15" t="n"/>
      <c r="E9" s="15" t="n"/>
      <c r="F9" s="15" t="n"/>
      <c r="G9" s="15" t="n"/>
      <c r="H9" s="15" t="n"/>
      <c r="I9" s="15" t="n"/>
      <c r="J9" s="15" t="n"/>
      <c r="K9" s="15" t="n"/>
      <c r="L9" s="15" t="n"/>
      <c r="M9" s="22" t="n"/>
    </row>
    <row r="10" ht="42" customHeight="1">
      <c r="A10" s="18">
        <f>IF(B10="","","S-"&amp;TEXT(ROW()-6,"000"))</f>
        <v/>
      </c>
      <c r="B10" s="15" t="n"/>
      <c r="C10" s="15" t="n"/>
      <c r="D10" s="15" t="n"/>
      <c r="E10" s="15" t="n"/>
      <c r="F10" s="15" t="n"/>
      <c r="G10" s="15" t="n"/>
      <c r="H10" s="15" t="n"/>
      <c r="I10" s="15" t="n"/>
      <c r="J10" s="15" t="n"/>
      <c r="K10" s="15" t="n"/>
      <c r="L10" s="15" t="n"/>
      <c r="M10" s="22" t="n"/>
    </row>
    <row r="11" ht="42" customHeight="1">
      <c r="A11" s="18">
        <f>IF(B11="","","S-"&amp;TEXT(ROW()-6,"000"))</f>
        <v/>
      </c>
      <c r="B11" s="15" t="n"/>
      <c r="C11" s="15" t="n"/>
      <c r="D11" s="15" t="n"/>
      <c r="E11" s="15" t="n"/>
      <c r="F11" s="15" t="n"/>
      <c r="G11" s="15" t="n"/>
      <c r="H11" s="15" t="n"/>
      <c r="I11" s="15" t="n"/>
      <c r="J11" s="15" t="n"/>
      <c r="K11" s="15" t="n"/>
      <c r="L11" s="15" t="n"/>
      <c r="M11" s="22" t="n"/>
    </row>
    <row r="12" ht="42" customHeight="1">
      <c r="A12" s="18">
        <f>IF(B12="","","S-"&amp;TEXT(ROW()-6,"000"))</f>
        <v/>
      </c>
      <c r="B12" s="15" t="n"/>
      <c r="C12" s="15" t="n"/>
      <c r="D12" s="15" t="n"/>
      <c r="E12" s="15" t="n"/>
      <c r="F12" s="15" t="n"/>
      <c r="G12" s="15" t="n"/>
      <c r="H12" s="15" t="n"/>
      <c r="I12" s="15" t="n"/>
      <c r="J12" s="15" t="n"/>
      <c r="K12" s="15" t="n"/>
      <c r="L12" s="15" t="n"/>
      <c r="M12" s="22" t="n"/>
    </row>
    <row r="13" ht="42" customHeight="1">
      <c r="A13" s="18">
        <f>IF(B13="","","S-"&amp;TEXT(ROW()-6,"000"))</f>
        <v/>
      </c>
      <c r="B13" s="15" t="n"/>
      <c r="C13" s="15" t="n"/>
      <c r="D13" s="15" t="n"/>
      <c r="E13" s="15" t="n"/>
      <c r="F13" s="15" t="n"/>
      <c r="G13" s="15" t="n"/>
      <c r="H13" s="15" t="n"/>
      <c r="I13" s="15" t="n"/>
      <c r="J13" s="15" t="n"/>
      <c r="K13" s="15" t="n"/>
      <c r="L13" s="15" t="n"/>
      <c r="M13" s="22" t="n"/>
    </row>
    <row r="14" ht="42" customHeight="1">
      <c r="A14" s="18">
        <f>IF(B14="","","S-"&amp;TEXT(ROW()-6,"000"))</f>
        <v/>
      </c>
      <c r="B14" s="15" t="n"/>
      <c r="C14" s="15" t="n"/>
      <c r="D14" s="15" t="n"/>
      <c r="E14" s="15" t="n"/>
      <c r="F14" s="15" t="n"/>
      <c r="G14" s="15" t="n"/>
      <c r="H14" s="15" t="n"/>
      <c r="I14" s="15" t="n"/>
      <c r="J14" s="15" t="n"/>
      <c r="K14" s="15" t="n"/>
      <c r="L14" s="15" t="n"/>
      <c r="M14" s="22" t="n"/>
    </row>
    <row r="15" ht="42" customHeight="1">
      <c r="A15" s="18">
        <f>IF(B15="","","S-"&amp;TEXT(ROW()-6,"000"))</f>
        <v/>
      </c>
      <c r="B15" s="15" t="n"/>
      <c r="C15" s="15" t="n"/>
      <c r="D15" s="15" t="n"/>
      <c r="E15" s="15" t="n"/>
      <c r="F15" s="15" t="n"/>
      <c r="G15" s="15" t="n"/>
      <c r="H15" s="15" t="n"/>
      <c r="I15" s="15" t="n"/>
      <c r="J15" s="15" t="n"/>
      <c r="K15" s="15" t="n"/>
      <c r="L15" s="15" t="n"/>
      <c r="M15" s="22" t="n"/>
    </row>
    <row r="16" ht="42" customHeight="1">
      <c r="A16" s="18">
        <f>IF(B16="","","S-"&amp;TEXT(ROW()-6,"000"))</f>
        <v/>
      </c>
      <c r="B16" s="15" t="n"/>
      <c r="C16" s="15" t="n"/>
      <c r="D16" s="15" t="n"/>
      <c r="E16" s="15" t="n"/>
      <c r="F16" s="15" t="n"/>
      <c r="G16" s="15" t="n"/>
      <c r="H16" s="15" t="n"/>
      <c r="I16" s="15" t="n"/>
      <c r="J16" s="15" t="n"/>
      <c r="K16" s="15" t="n"/>
      <c r="L16" s="15" t="n"/>
      <c r="M16" s="22" t="n"/>
    </row>
    <row r="17" ht="42" customHeight="1">
      <c r="A17" s="18">
        <f>IF(B17="","","S-"&amp;TEXT(ROW()-6,"000"))</f>
        <v/>
      </c>
      <c r="B17" s="15" t="n"/>
      <c r="C17" s="15" t="n"/>
      <c r="D17" s="15" t="n"/>
      <c r="E17" s="15" t="n"/>
      <c r="F17" s="15" t="n"/>
      <c r="G17" s="15" t="n"/>
      <c r="H17" s="15" t="n"/>
      <c r="I17" s="15" t="n"/>
      <c r="J17" s="15" t="n"/>
      <c r="K17" s="15" t="n"/>
      <c r="L17" s="15" t="n"/>
      <c r="M17" s="22" t="n"/>
    </row>
    <row r="18" ht="42" customHeight="1">
      <c r="A18" s="18">
        <f>IF(B18="","","S-"&amp;TEXT(ROW()-6,"000"))</f>
        <v/>
      </c>
      <c r="B18" s="15" t="n"/>
      <c r="C18" s="15" t="n"/>
      <c r="D18" s="15" t="n"/>
      <c r="E18" s="15" t="n"/>
      <c r="F18" s="15" t="n"/>
      <c r="G18" s="15" t="n"/>
      <c r="H18" s="15" t="n"/>
      <c r="I18" s="15" t="n"/>
      <c r="J18" s="15" t="n"/>
      <c r="K18" s="15" t="n"/>
      <c r="L18" s="15" t="n"/>
      <c r="M18" s="22" t="n"/>
    </row>
    <row r="19" ht="42" customHeight="1">
      <c r="A19" s="18">
        <f>IF(B19="","","S-"&amp;TEXT(ROW()-6,"000"))</f>
        <v/>
      </c>
      <c r="B19" s="15" t="n"/>
      <c r="C19" s="15" t="n"/>
      <c r="D19" s="15" t="n"/>
      <c r="E19" s="15" t="n"/>
      <c r="F19" s="15" t="n"/>
      <c r="G19" s="15" t="n"/>
      <c r="H19" s="15" t="n"/>
      <c r="I19" s="15" t="n"/>
      <c r="J19" s="15" t="n"/>
      <c r="K19" s="15" t="n"/>
      <c r="L19" s="15" t="n"/>
      <c r="M19" s="22" t="n"/>
    </row>
    <row r="20" ht="42" customHeight="1">
      <c r="A20" s="18">
        <f>IF(B20="","","S-"&amp;TEXT(ROW()-6,"000"))</f>
        <v/>
      </c>
      <c r="B20" s="15" t="n"/>
      <c r="C20" s="15" t="n"/>
      <c r="D20" s="15" t="n"/>
      <c r="E20" s="15" t="n"/>
      <c r="F20" s="15" t="n"/>
      <c r="G20" s="15" t="n"/>
      <c r="H20" s="15" t="n"/>
      <c r="I20" s="15" t="n"/>
      <c r="J20" s="15" t="n"/>
      <c r="K20" s="15" t="n"/>
      <c r="L20" s="15" t="n"/>
      <c r="M20" s="22" t="n"/>
    </row>
    <row r="21" ht="42" customHeight="1">
      <c r="A21" s="18">
        <f>IF(B21="","","S-"&amp;TEXT(ROW()-6,"000"))</f>
        <v/>
      </c>
      <c r="B21" s="15" t="n"/>
      <c r="C21" s="15" t="n"/>
      <c r="D21" s="15" t="n"/>
      <c r="E21" s="15" t="n"/>
      <c r="F21" s="15" t="n"/>
      <c r="G21" s="15" t="n"/>
      <c r="H21" s="15" t="n"/>
      <c r="I21" s="15" t="n"/>
      <c r="J21" s="15" t="n"/>
      <c r="K21" s="15" t="n"/>
      <c r="L21" s="15" t="n"/>
      <c r="M21" s="22" t="n"/>
    </row>
    <row r="22" ht="42" customHeight="1">
      <c r="A22" s="18">
        <f>IF(B22="","","S-"&amp;TEXT(ROW()-6,"000"))</f>
        <v/>
      </c>
      <c r="B22" s="15" t="n"/>
      <c r="C22" s="15" t="n"/>
      <c r="D22" s="15" t="n"/>
      <c r="E22" s="15" t="n"/>
      <c r="F22" s="15" t="n"/>
      <c r="G22" s="15" t="n"/>
      <c r="H22" s="15" t="n"/>
      <c r="I22" s="15" t="n"/>
      <c r="J22" s="15" t="n"/>
      <c r="K22" s="15" t="n"/>
      <c r="L22" s="15" t="n"/>
      <c r="M22" s="22" t="n"/>
    </row>
    <row r="23" ht="42" customHeight="1">
      <c r="A23" s="18">
        <f>IF(B23="","","S-"&amp;TEXT(ROW()-6,"000"))</f>
        <v/>
      </c>
      <c r="B23" s="15" t="n"/>
      <c r="C23" s="15" t="n"/>
      <c r="D23" s="15" t="n"/>
      <c r="E23" s="15" t="n"/>
      <c r="F23" s="15" t="n"/>
      <c r="G23" s="15" t="n"/>
      <c r="H23" s="15" t="n"/>
      <c r="I23" s="15" t="n"/>
      <c r="J23" s="15" t="n"/>
      <c r="K23" s="15" t="n"/>
      <c r="L23" s="15" t="n"/>
      <c r="M23" s="22" t="n"/>
    </row>
    <row r="24" ht="42" customHeight="1">
      <c r="A24" s="18">
        <f>IF(B24="","","S-"&amp;TEXT(ROW()-6,"000"))</f>
        <v/>
      </c>
      <c r="B24" s="15" t="n"/>
      <c r="C24" s="15" t="n"/>
      <c r="D24" s="15" t="n"/>
      <c r="E24" s="15" t="n"/>
      <c r="F24" s="15" t="n"/>
      <c r="G24" s="15" t="n"/>
      <c r="H24" s="15" t="n"/>
      <c r="I24" s="15" t="n"/>
      <c r="J24" s="15" t="n"/>
      <c r="K24" s="15" t="n"/>
      <c r="L24" s="15" t="n"/>
      <c r="M24" s="22" t="n"/>
    </row>
    <row r="25" ht="42" customHeight="1">
      <c r="A25" s="18">
        <f>IF(B25="","","S-"&amp;TEXT(ROW()-6,"000"))</f>
        <v/>
      </c>
      <c r="B25" s="15" t="n"/>
      <c r="C25" s="15" t="n"/>
      <c r="D25" s="15" t="n"/>
      <c r="E25" s="15" t="n"/>
      <c r="F25" s="15" t="n"/>
      <c r="G25" s="15" t="n"/>
      <c r="H25" s="15" t="n"/>
      <c r="I25" s="15" t="n"/>
      <c r="J25" s="15" t="n"/>
      <c r="K25" s="15" t="n"/>
      <c r="L25" s="15" t="n"/>
      <c r="M25" s="22" t="n"/>
    </row>
    <row r="26" ht="42" customHeight="1">
      <c r="A26" s="18">
        <f>IF(B26="","","S-"&amp;TEXT(ROW()-6,"000"))</f>
        <v/>
      </c>
      <c r="B26" s="15" t="n"/>
      <c r="C26" s="15" t="n"/>
      <c r="D26" s="15" t="n"/>
      <c r="E26" s="15" t="n"/>
      <c r="F26" s="15" t="n"/>
      <c r="G26" s="15" t="n"/>
      <c r="H26" s="15" t="n"/>
      <c r="I26" s="15" t="n"/>
      <c r="J26" s="15" t="n"/>
      <c r="K26" s="15" t="n"/>
      <c r="L26" s="15" t="n"/>
      <c r="M26" s="22" t="n"/>
    </row>
    <row r="27" ht="42" customHeight="1">
      <c r="A27" s="18">
        <f>IF(B27="","","S-"&amp;TEXT(ROW()-6,"000"))</f>
        <v/>
      </c>
      <c r="B27" s="15" t="n"/>
      <c r="C27" s="15" t="n"/>
      <c r="D27" s="15" t="n"/>
      <c r="E27" s="15" t="n"/>
      <c r="F27" s="15" t="n"/>
      <c r="G27" s="15" t="n"/>
      <c r="H27" s="15" t="n"/>
      <c r="I27" s="15" t="n"/>
      <c r="J27" s="15" t="n"/>
      <c r="K27" s="15" t="n"/>
      <c r="L27" s="15" t="n"/>
      <c r="M27" s="22" t="n"/>
    </row>
    <row r="28" ht="42" customHeight="1">
      <c r="A28" s="18">
        <f>IF(B28="","","S-"&amp;TEXT(ROW()-6,"000"))</f>
        <v/>
      </c>
      <c r="B28" s="15" t="n"/>
      <c r="C28" s="15" t="n"/>
      <c r="D28" s="15" t="n"/>
      <c r="E28" s="15" t="n"/>
      <c r="F28" s="15" t="n"/>
      <c r="G28" s="15" t="n"/>
      <c r="H28" s="15" t="n"/>
      <c r="I28" s="15" t="n"/>
      <c r="J28" s="15" t="n"/>
      <c r="K28" s="15" t="n"/>
      <c r="L28" s="15" t="n"/>
      <c r="M28" s="22" t="n"/>
    </row>
    <row r="29" ht="42" customHeight="1">
      <c r="A29" s="18">
        <f>IF(B29="","","S-"&amp;TEXT(ROW()-6,"000"))</f>
        <v/>
      </c>
      <c r="B29" s="15" t="n"/>
      <c r="C29" s="15" t="n"/>
      <c r="D29" s="15" t="n"/>
      <c r="E29" s="15" t="n"/>
      <c r="F29" s="15" t="n"/>
      <c r="G29" s="15" t="n"/>
      <c r="H29" s="15" t="n"/>
      <c r="I29" s="15" t="n"/>
      <c r="J29" s="15" t="n"/>
      <c r="K29" s="15" t="n"/>
      <c r="L29" s="15" t="n"/>
      <c r="M29" s="22" t="n"/>
    </row>
    <row r="30" ht="42" customHeight="1">
      <c r="A30" s="18">
        <f>IF(B30="","","S-"&amp;TEXT(ROW()-6,"000"))</f>
        <v/>
      </c>
      <c r="B30" s="15" t="n"/>
      <c r="C30" s="15" t="n"/>
      <c r="D30" s="15" t="n"/>
      <c r="E30" s="15" t="n"/>
      <c r="F30" s="15" t="n"/>
      <c r="G30" s="15" t="n"/>
      <c r="H30" s="15" t="n"/>
      <c r="I30" s="15" t="n"/>
      <c r="J30" s="15" t="n"/>
      <c r="K30" s="15" t="n"/>
      <c r="L30" s="15" t="n"/>
      <c r="M30" s="22" t="n"/>
    </row>
    <row r="31" ht="42" customHeight="1">
      <c r="A31" s="18">
        <f>IF(B31="","","S-"&amp;TEXT(ROW()-6,"000"))</f>
        <v/>
      </c>
      <c r="B31" s="15" t="n"/>
      <c r="C31" s="15" t="n"/>
      <c r="D31" s="15" t="n"/>
      <c r="E31" s="15" t="n"/>
      <c r="F31" s="15" t="n"/>
      <c r="G31" s="15" t="n"/>
      <c r="H31" s="15" t="n"/>
      <c r="I31" s="15" t="n"/>
      <c r="J31" s="15" t="n"/>
      <c r="K31" s="15" t="n"/>
      <c r="L31" s="15" t="n"/>
      <c r="M31" s="22" t="n"/>
    </row>
    <row r="32" ht="42" customHeight="1">
      <c r="A32" s="18">
        <f>IF(B32="","","S-"&amp;TEXT(ROW()-6,"000"))</f>
        <v/>
      </c>
      <c r="B32" s="15" t="n"/>
      <c r="C32" s="15" t="n"/>
      <c r="D32" s="15" t="n"/>
      <c r="E32" s="15" t="n"/>
      <c r="F32" s="15" t="n"/>
      <c r="G32" s="15" t="n"/>
      <c r="H32" s="15" t="n"/>
      <c r="I32" s="15" t="n"/>
      <c r="J32" s="15" t="n"/>
      <c r="K32" s="15" t="n"/>
      <c r="L32" s="15" t="n"/>
      <c r="M32" s="22" t="n"/>
    </row>
    <row r="33" ht="42" customHeight="1">
      <c r="A33" s="18">
        <f>IF(B33="","","S-"&amp;TEXT(ROW()-6,"000"))</f>
        <v/>
      </c>
      <c r="B33" s="15" t="n"/>
      <c r="C33" s="15" t="n"/>
      <c r="D33" s="15" t="n"/>
      <c r="E33" s="15" t="n"/>
      <c r="F33" s="15" t="n"/>
      <c r="G33" s="15" t="n"/>
      <c r="H33" s="15" t="n"/>
      <c r="I33" s="15" t="n"/>
      <c r="J33" s="15" t="n"/>
      <c r="K33" s="15" t="n"/>
      <c r="L33" s="15" t="n"/>
      <c r="M33" s="22" t="n"/>
    </row>
    <row r="34" ht="42" customHeight="1">
      <c r="A34" s="18">
        <f>IF(B34="","","S-"&amp;TEXT(ROW()-6,"000"))</f>
        <v/>
      </c>
      <c r="B34" s="15" t="n"/>
      <c r="C34" s="15" t="n"/>
      <c r="D34" s="15" t="n"/>
      <c r="E34" s="15" t="n"/>
      <c r="F34" s="15" t="n"/>
      <c r="G34" s="15" t="n"/>
      <c r="H34" s="15" t="n"/>
      <c r="I34" s="15" t="n"/>
      <c r="J34" s="15" t="n"/>
      <c r="K34" s="15" t="n"/>
      <c r="L34" s="15" t="n"/>
      <c r="M34" s="22" t="n"/>
    </row>
    <row r="35" ht="42" customHeight="1">
      <c r="A35" s="18">
        <f>IF(B35="","","S-"&amp;TEXT(ROW()-6,"000"))</f>
        <v/>
      </c>
      <c r="B35" s="15" t="n"/>
      <c r="C35" s="15" t="n"/>
      <c r="D35" s="15" t="n"/>
      <c r="E35" s="15" t="n"/>
      <c r="F35" s="15" t="n"/>
      <c r="G35" s="15" t="n"/>
      <c r="H35" s="15" t="n"/>
      <c r="I35" s="15" t="n"/>
      <c r="J35" s="15" t="n"/>
      <c r="K35" s="15" t="n"/>
      <c r="L35" s="15" t="n"/>
      <c r="M35" s="22" t="n"/>
    </row>
    <row r="36" ht="42" customHeight="1">
      <c r="A36" s="18">
        <f>IF(B36="","","S-"&amp;TEXT(ROW()-6,"000"))</f>
        <v/>
      </c>
      <c r="B36" s="15" t="n"/>
      <c r="C36" s="15" t="n"/>
      <c r="D36" s="15" t="n"/>
      <c r="E36" s="15" t="n"/>
      <c r="F36" s="15" t="n"/>
      <c r="G36" s="15" t="n"/>
      <c r="H36" s="15" t="n"/>
      <c r="I36" s="15" t="n"/>
      <c r="J36" s="15" t="n"/>
      <c r="K36" s="15" t="n"/>
      <c r="L36" s="15" t="n"/>
      <c r="M36" s="22" t="n"/>
    </row>
    <row r="37" ht="42" customHeight="1">
      <c r="A37" s="18">
        <f>IF(B37="","","S-"&amp;TEXT(ROW()-6,"000"))</f>
        <v/>
      </c>
      <c r="B37" s="15" t="n"/>
      <c r="C37" s="15" t="n"/>
      <c r="D37" s="15" t="n"/>
      <c r="E37" s="15" t="n"/>
      <c r="F37" s="15" t="n"/>
      <c r="G37" s="15" t="n"/>
      <c r="H37" s="15" t="n"/>
      <c r="I37" s="15" t="n"/>
      <c r="J37" s="15" t="n"/>
      <c r="K37" s="15" t="n"/>
      <c r="L37" s="15" t="n"/>
      <c r="M37" s="22" t="n"/>
    </row>
    <row r="38" ht="42" customHeight="1">
      <c r="A38" s="18">
        <f>IF(B38="","","S-"&amp;TEXT(ROW()-6,"000"))</f>
        <v/>
      </c>
      <c r="B38" s="15" t="n"/>
      <c r="C38" s="15" t="n"/>
      <c r="D38" s="15" t="n"/>
      <c r="E38" s="15" t="n"/>
      <c r="F38" s="15" t="n"/>
      <c r="G38" s="15" t="n"/>
      <c r="H38" s="15" t="n"/>
      <c r="I38" s="15" t="n"/>
      <c r="J38" s="15" t="n"/>
      <c r="K38" s="15" t="n"/>
      <c r="L38" s="15" t="n"/>
      <c r="M38" s="22" t="n"/>
    </row>
    <row r="39" ht="42" customHeight="1">
      <c r="A39" s="18">
        <f>IF(B39="","","S-"&amp;TEXT(ROW()-6,"000"))</f>
        <v/>
      </c>
      <c r="B39" s="15" t="n"/>
      <c r="C39" s="15" t="n"/>
      <c r="D39" s="15" t="n"/>
      <c r="E39" s="15" t="n"/>
      <c r="F39" s="15" t="n"/>
      <c r="G39" s="15" t="n"/>
      <c r="H39" s="15" t="n"/>
      <c r="I39" s="15" t="n"/>
      <c r="J39" s="15" t="n"/>
      <c r="K39" s="15" t="n"/>
      <c r="L39" s="15" t="n"/>
      <c r="M39" s="22" t="n"/>
    </row>
    <row r="40" ht="42" customHeight="1">
      <c r="A40" s="18">
        <f>IF(B40="","","S-"&amp;TEXT(ROW()-6,"000"))</f>
        <v/>
      </c>
      <c r="B40" s="15" t="n"/>
      <c r="C40" s="15" t="n"/>
      <c r="D40" s="15" t="n"/>
      <c r="E40" s="15" t="n"/>
      <c r="F40" s="15" t="n"/>
      <c r="G40" s="15" t="n"/>
      <c r="H40" s="15" t="n"/>
      <c r="I40" s="15" t="n"/>
      <c r="J40" s="15" t="n"/>
      <c r="K40" s="15" t="n"/>
      <c r="L40" s="15" t="n"/>
      <c r="M40" s="22" t="n"/>
    </row>
    <row r="41" ht="42" customHeight="1">
      <c r="A41" s="18">
        <f>IF(B41="","","S-"&amp;TEXT(ROW()-6,"000"))</f>
        <v/>
      </c>
      <c r="B41" s="15" t="n"/>
      <c r="C41" s="15" t="n"/>
      <c r="D41" s="15" t="n"/>
      <c r="E41" s="15" t="n"/>
      <c r="F41" s="15" t="n"/>
      <c r="G41" s="15" t="n"/>
      <c r="H41" s="15" t="n"/>
      <c r="I41" s="15" t="n"/>
      <c r="J41" s="15" t="n"/>
      <c r="K41" s="15" t="n"/>
      <c r="L41" s="15" t="n"/>
      <c r="M41" s="22" t="n"/>
    </row>
    <row r="42" ht="42" customHeight="1">
      <c r="A42" s="18">
        <f>IF(B42="","","S-"&amp;TEXT(ROW()-6,"000"))</f>
        <v/>
      </c>
      <c r="B42" s="15" t="n"/>
      <c r="C42" s="15" t="n"/>
      <c r="D42" s="15" t="n"/>
      <c r="E42" s="15" t="n"/>
      <c r="F42" s="15" t="n"/>
      <c r="G42" s="15" t="n"/>
      <c r="H42" s="15" t="n"/>
      <c r="I42" s="15" t="n"/>
      <c r="J42" s="15" t="n"/>
      <c r="K42" s="15" t="n"/>
      <c r="L42" s="15" t="n"/>
      <c r="M42" s="22" t="n"/>
    </row>
    <row r="43" ht="42" customHeight="1">
      <c r="A43" s="18">
        <f>IF(B43="","","S-"&amp;TEXT(ROW()-6,"000"))</f>
        <v/>
      </c>
      <c r="B43" s="15" t="n"/>
      <c r="C43" s="15" t="n"/>
      <c r="D43" s="15" t="n"/>
      <c r="E43" s="15" t="n"/>
      <c r="F43" s="15" t="n"/>
      <c r="G43" s="15" t="n"/>
      <c r="H43" s="15" t="n"/>
      <c r="I43" s="15" t="n"/>
      <c r="J43" s="15" t="n"/>
      <c r="K43" s="15" t="n"/>
      <c r="L43" s="15" t="n"/>
      <c r="M43" s="22" t="n"/>
    </row>
    <row r="44" ht="42" customHeight="1">
      <c r="A44" s="18">
        <f>IF(B44="","","S-"&amp;TEXT(ROW()-6,"000"))</f>
        <v/>
      </c>
      <c r="B44" s="15" t="n"/>
      <c r="C44" s="15" t="n"/>
      <c r="D44" s="15" t="n"/>
      <c r="E44" s="15" t="n"/>
      <c r="F44" s="15" t="n"/>
      <c r="G44" s="15" t="n"/>
      <c r="H44" s="15" t="n"/>
      <c r="I44" s="15" t="n"/>
      <c r="J44" s="15" t="n"/>
      <c r="K44" s="15" t="n"/>
      <c r="L44" s="15" t="n"/>
      <c r="M44" s="22" t="n"/>
    </row>
    <row r="45" ht="42" customHeight="1">
      <c r="A45" s="18">
        <f>IF(B45="","","S-"&amp;TEXT(ROW()-6,"000"))</f>
        <v/>
      </c>
      <c r="B45" s="15" t="n"/>
      <c r="C45" s="15" t="n"/>
      <c r="D45" s="15" t="n"/>
      <c r="E45" s="15" t="n"/>
      <c r="F45" s="15" t="n"/>
      <c r="G45" s="15" t="n"/>
      <c r="H45" s="15" t="n"/>
      <c r="I45" s="15" t="n"/>
      <c r="J45" s="15" t="n"/>
      <c r="K45" s="15" t="n"/>
      <c r="L45" s="15" t="n"/>
      <c r="M45" s="22" t="n"/>
    </row>
    <row r="46" ht="42" customHeight="1">
      <c r="A46" s="18">
        <f>IF(B46="","","S-"&amp;TEXT(ROW()-6,"000"))</f>
        <v/>
      </c>
      <c r="B46" s="15" t="n"/>
      <c r="C46" s="15" t="n"/>
      <c r="D46" s="15" t="n"/>
      <c r="E46" s="15" t="n"/>
      <c r="F46" s="15" t="n"/>
      <c r="G46" s="15" t="n"/>
      <c r="H46" s="15" t="n"/>
      <c r="I46" s="15" t="n"/>
      <c r="J46" s="15" t="n"/>
      <c r="K46" s="15" t="n"/>
      <c r="L46" s="15" t="n"/>
      <c r="M46" s="22" t="n"/>
    </row>
    <row r="47" ht="42" customHeight="1">
      <c r="A47" s="18">
        <f>IF(B47="","","S-"&amp;TEXT(ROW()-6,"000"))</f>
        <v/>
      </c>
      <c r="B47" s="15" t="n"/>
      <c r="C47" s="15" t="n"/>
      <c r="D47" s="15" t="n"/>
      <c r="E47" s="15" t="n"/>
      <c r="F47" s="15" t="n"/>
      <c r="G47" s="15" t="n"/>
      <c r="H47" s="15" t="n"/>
      <c r="I47" s="15" t="n"/>
      <c r="J47" s="15" t="n"/>
      <c r="K47" s="15" t="n"/>
      <c r="L47" s="15" t="n"/>
      <c r="M47" s="22" t="n"/>
    </row>
    <row r="48" ht="42" customHeight="1">
      <c r="A48" s="18">
        <f>IF(B48="","","S-"&amp;TEXT(ROW()-6,"000"))</f>
        <v/>
      </c>
      <c r="B48" s="15" t="n"/>
      <c r="C48" s="15" t="n"/>
      <c r="D48" s="15" t="n"/>
      <c r="E48" s="15" t="n"/>
      <c r="F48" s="15" t="n"/>
      <c r="G48" s="15" t="n"/>
      <c r="H48" s="15" t="n"/>
      <c r="I48" s="15" t="n"/>
      <c r="J48" s="15" t="n"/>
      <c r="K48" s="15" t="n"/>
      <c r="L48" s="15" t="n"/>
      <c r="M48" s="22" t="n"/>
    </row>
    <row r="49" ht="42" customHeight="1">
      <c r="A49" s="18">
        <f>IF(B49="","","S-"&amp;TEXT(ROW()-6,"000"))</f>
        <v/>
      </c>
      <c r="B49" s="15" t="n"/>
      <c r="C49" s="15" t="n"/>
      <c r="D49" s="15" t="n"/>
      <c r="E49" s="15" t="n"/>
      <c r="F49" s="15" t="n"/>
      <c r="G49" s="15" t="n"/>
      <c r="H49" s="15" t="n"/>
      <c r="I49" s="15" t="n"/>
      <c r="J49" s="15" t="n"/>
      <c r="K49" s="15" t="n"/>
      <c r="L49" s="15" t="n"/>
      <c r="M49" s="22" t="n"/>
    </row>
    <row r="50" ht="42" customHeight="1">
      <c r="A50" s="18">
        <f>IF(B50="","","S-"&amp;TEXT(ROW()-6,"000"))</f>
        <v/>
      </c>
      <c r="B50" s="15" t="n"/>
      <c r="C50" s="15" t="n"/>
      <c r="D50" s="15" t="n"/>
      <c r="E50" s="15" t="n"/>
      <c r="F50" s="15" t="n"/>
      <c r="G50" s="15" t="n"/>
      <c r="H50" s="15" t="n"/>
      <c r="I50" s="15" t="n"/>
      <c r="J50" s="15" t="n"/>
      <c r="K50" s="15" t="n"/>
      <c r="L50" s="15" t="n"/>
      <c r="M50" s="22" t="n"/>
    </row>
    <row r="51" ht="42" customHeight="1">
      <c r="A51" s="18">
        <f>IF(B51="","","S-"&amp;TEXT(ROW()-6,"000"))</f>
        <v/>
      </c>
      <c r="B51" s="15" t="n"/>
      <c r="C51" s="15" t="n"/>
      <c r="D51" s="15" t="n"/>
      <c r="E51" s="15" t="n"/>
      <c r="F51" s="15" t="n"/>
      <c r="G51" s="15" t="n"/>
      <c r="H51" s="15" t="n"/>
      <c r="I51" s="15" t="n"/>
      <c r="J51" s="15" t="n"/>
      <c r="K51" s="15" t="n"/>
      <c r="L51" s="15" t="n"/>
      <c r="M51" s="22" t="n"/>
    </row>
    <row r="52" ht="42" customHeight="1">
      <c r="A52" s="18">
        <f>IF(B52="","","S-"&amp;TEXT(ROW()-6,"000"))</f>
        <v/>
      </c>
      <c r="B52" s="15" t="n"/>
      <c r="C52" s="15" t="n"/>
      <c r="D52" s="15" t="n"/>
      <c r="E52" s="15" t="n"/>
      <c r="F52" s="15" t="n"/>
      <c r="G52" s="15" t="n"/>
      <c r="H52" s="15" t="n"/>
      <c r="I52" s="15" t="n"/>
      <c r="J52" s="15" t="n"/>
      <c r="K52" s="15" t="n"/>
      <c r="L52" s="15" t="n"/>
      <c r="M52" s="22" t="n"/>
    </row>
    <row r="53" ht="42" customHeight="1">
      <c r="A53" s="18">
        <f>IF(B53="","","S-"&amp;TEXT(ROW()-6,"000"))</f>
        <v/>
      </c>
      <c r="B53" s="15" t="n"/>
      <c r="C53" s="15" t="n"/>
      <c r="D53" s="15" t="n"/>
      <c r="E53" s="15" t="n"/>
      <c r="F53" s="15" t="n"/>
      <c r="G53" s="15" t="n"/>
      <c r="H53" s="15" t="n"/>
      <c r="I53" s="15" t="n"/>
      <c r="J53" s="15" t="n"/>
      <c r="K53" s="15" t="n"/>
      <c r="L53" s="15" t="n"/>
      <c r="M53" s="22" t="n"/>
    </row>
    <row r="54" ht="42" customHeight="1">
      <c r="A54" s="18">
        <f>IF(B54="","","S-"&amp;TEXT(ROW()-6,"000"))</f>
        <v/>
      </c>
      <c r="B54" s="15" t="n"/>
      <c r="C54" s="15" t="n"/>
      <c r="D54" s="15" t="n"/>
      <c r="E54" s="15" t="n"/>
      <c r="F54" s="15" t="n"/>
      <c r="G54" s="15" t="n"/>
      <c r="H54" s="15" t="n"/>
      <c r="I54" s="15" t="n"/>
      <c r="J54" s="15" t="n"/>
      <c r="K54" s="15" t="n"/>
      <c r="L54" s="15" t="n"/>
      <c r="M54" s="22" t="n"/>
    </row>
    <row r="55" ht="42" customHeight="1">
      <c r="A55" s="18">
        <f>IF(B55="","","S-"&amp;TEXT(ROW()-6,"000"))</f>
        <v/>
      </c>
      <c r="B55" s="15" t="n"/>
      <c r="C55" s="15" t="n"/>
      <c r="D55" s="15" t="n"/>
      <c r="E55" s="15" t="n"/>
      <c r="F55" s="15" t="n"/>
      <c r="G55" s="15" t="n"/>
      <c r="H55" s="15" t="n"/>
      <c r="I55" s="15" t="n"/>
      <c r="J55" s="15" t="n"/>
      <c r="K55" s="15" t="n"/>
      <c r="L55" s="15" t="n"/>
      <c r="M55" s="22" t="n"/>
    </row>
    <row r="56" ht="42" customHeight="1">
      <c r="A56" s="18">
        <f>IF(B56="","","S-"&amp;TEXT(ROW()-6,"000"))</f>
        <v/>
      </c>
      <c r="B56" s="15" t="n"/>
      <c r="C56" s="15" t="n"/>
      <c r="D56" s="15" t="n"/>
      <c r="E56" s="15" t="n"/>
      <c r="F56" s="15" t="n"/>
      <c r="G56" s="15" t="n"/>
      <c r="H56" s="15" t="n"/>
      <c r="I56" s="15" t="n"/>
      <c r="J56" s="15" t="n"/>
      <c r="K56" s="15" t="n"/>
      <c r="L56" s="15" t="n"/>
      <c r="M56" s="22" t="n"/>
    </row>
    <row r="57" ht="42" customHeight="1">
      <c r="A57" s="18">
        <f>IF(B57="","","S-"&amp;TEXT(ROW()-6,"000"))</f>
        <v/>
      </c>
      <c r="B57" s="15" t="n"/>
      <c r="C57" s="15" t="n"/>
      <c r="D57" s="15" t="n"/>
      <c r="E57" s="15" t="n"/>
      <c r="F57" s="15" t="n"/>
      <c r="G57" s="15" t="n"/>
      <c r="H57" s="15" t="n"/>
      <c r="I57" s="15" t="n"/>
      <c r="J57" s="15" t="n"/>
      <c r="K57" s="15" t="n"/>
      <c r="L57" s="15" t="n"/>
      <c r="M57" s="22" t="n"/>
    </row>
    <row r="58" ht="42" customHeight="1">
      <c r="A58" s="18">
        <f>IF(B58="","","S-"&amp;TEXT(ROW()-6,"000"))</f>
        <v/>
      </c>
      <c r="B58" s="15" t="n"/>
      <c r="C58" s="15" t="n"/>
      <c r="D58" s="15" t="n"/>
      <c r="E58" s="15" t="n"/>
      <c r="F58" s="15" t="n"/>
      <c r="G58" s="15" t="n"/>
      <c r="H58" s="15" t="n"/>
      <c r="I58" s="15" t="n"/>
      <c r="J58" s="15" t="n"/>
      <c r="K58" s="15" t="n"/>
      <c r="L58" s="15" t="n"/>
      <c r="M58" s="22" t="n"/>
    </row>
    <row r="59" ht="42" customHeight="1">
      <c r="A59" s="18">
        <f>IF(B59="","","S-"&amp;TEXT(ROW()-6,"000"))</f>
        <v/>
      </c>
      <c r="B59" s="15" t="n"/>
      <c r="C59" s="15" t="n"/>
      <c r="D59" s="15" t="n"/>
      <c r="E59" s="15" t="n"/>
      <c r="F59" s="15" t="n"/>
      <c r="G59" s="15" t="n"/>
      <c r="H59" s="15" t="n"/>
      <c r="I59" s="15" t="n"/>
      <c r="J59" s="15" t="n"/>
      <c r="K59" s="15" t="n"/>
      <c r="L59" s="15" t="n"/>
      <c r="M59" s="22" t="n"/>
    </row>
    <row r="60" ht="42" customHeight="1">
      <c r="A60" s="18">
        <f>IF(B60="","","S-"&amp;TEXT(ROW()-6,"000"))</f>
        <v/>
      </c>
      <c r="B60" s="15" t="n"/>
      <c r="C60" s="15" t="n"/>
      <c r="D60" s="15" t="n"/>
      <c r="E60" s="15" t="n"/>
      <c r="F60" s="15" t="n"/>
      <c r="G60" s="15" t="n"/>
      <c r="H60" s="15" t="n"/>
      <c r="I60" s="15" t="n"/>
      <c r="J60" s="15" t="n"/>
      <c r="K60" s="15" t="n"/>
      <c r="L60" s="15" t="n"/>
      <c r="M60" s="22" t="n"/>
    </row>
    <row r="61" ht="42" customHeight="1">
      <c r="A61" s="18">
        <f>IF(B61="","","S-"&amp;TEXT(ROW()-6,"000"))</f>
        <v/>
      </c>
      <c r="B61" s="15" t="n"/>
      <c r="C61" s="15" t="n"/>
      <c r="D61" s="15" t="n"/>
      <c r="E61" s="15" t="n"/>
      <c r="F61" s="15" t="n"/>
      <c r="G61" s="15" t="n"/>
      <c r="H61" s="15" t="n"/>
      <c r="I61" s="15" t="n"/>
      <c r="J61" s="15" t="n"/>
      <c r="K61" s="15" t="n"/>
      <c r="L61" s="15" t="n"/>
      <c r="M61" s="22" t="n"/>
    </row>
    <row r="62" ht="42" customHeight="1">
      <c r="A62" s="18">
        <f>IF(B62="","","S-"&amp;TEXT(ROW()-6,"000"))</f>
        <v/>
      </c>
      <c r="B62" s="15" t="n"/>
      <c r="C62" s="15" t="n"/>
      <c r="D62" s="15" t="n"/>
      <c r="E62" s="15" t="n"/>
      <c r="F62" s="15" t="n"/>
      <c r="G62" s="15" t="n"/>
      <c r="H62" s="15" t="n"/>
      <c r="I62" s="15" t="n"/>
      <c r="J62" s="15" t="n"/>
      <c r="K62" s="15" t="n"/>
      <c r="L62" s="15" t="n"/>
      <c r="M62" s="22" t="n"/>
    </row>
    <row r="63" ht="42" customHeight="1">
      <c r="A63" s="18">
        <f>IF(B63="","","S-"&amp;TEXT(ROW()-6,"000"))</f>
        <v/>
      </c>
      <c r="B63" s="15" t="n"/>
      <c r="C63" s="15" t="n"/>
      <c r="D63" s="15" t="n"/>
      <c r="E63" s="15" t="n"/>
      <c r="F63" s="15" t="n"/>
      <c r="G63" s="15" t="n"/>
      <c r="H63" s="15" t="n"/>
      <c r="I63" s="15" t="n"/>
      <c r="J63" s="15" t="n"/>
      <c r="K63" s="15" t="n"/>
      <c r="L63" s="15" t="n"/>
      <c r="M63" s="22" t="n"/>
    </row>
    <row r="64" ht="42" customHeight="1">
      <c r="A64" s="18">
        <f>IF(B64="","","S-"&amp;TEXT(ROW()-6,"000"))</f>
        <v/>
      </c>
      <c r="B64" s="15" t="n"/>
      <c r="C64" s="15" t="n"/>
      <c r="D64" s="15" t="n"/>
      <c r="E64" s="15" t="n"/>
      <c r="F64" s="15" t="n"/>
      <c r="G64" s="15" t="n"/>
      <c r="H64" s="15" t="n"/>
      <c r="I64" s="15" t="n"/>
      <c r="J64" s="15" t="n"/>
      <c r="K64" s="15" t="n"/>
      <c r="L64" s="15" t="n"/>
      <c r="M64" s="22" t="n"/>
    </row>
    <row r="65" ht="42" customHeight="1">
      <c r="A65" s="18">
        <f>IF(B65="","","S-"&amp;TEXT(ROW()-6,"000"))</f>
        <v/>
      </c>
      <c r="B65" s="15" t="n"/>
      <c r="C65" s="15" t="n"/>
      <c r="D65" s="15" t="n"/>
      <c r="E65" s="15" t="n"/>
      <c r="F65" s="15" t="n"/>
      <c r="G65" s="15" t="n"/>
      <c r="H65" s="15" t="n"/>
      <c r="I65" s="15" t="n"/>
      <c r="J65" s="15" t="n"/>
      <c r="K65" s="15" t="n"/>
      <c r="L65" s="15" t="n"/>
      <c r="M65" s="22" t="n"/>
    </row>
    <row r="66" ht="42" customHeight="1">
      <c r="A66" s="18">
        <f>IF(B66="","","S-"&amp;TEXT(ROW()-6,"000"))</f>
        <v/>
      </c>
      <c r="B66" s="15" t="n"/>
      <c r="C66" s="15" t="n"/>
      <c r="D66" s="15" t="n"/>
      <c r="E66" s="15" t="n"/>
      <c r="F66" s="15" t="n"/>
      <c r="G66" s="15" t="n"/>
      <c r="H66" s="15" t="n"/>
      <c r="I66" s="15" t="n"/>
      <c r="J66" s="15" t="n"/>
      <c r="K66" s="15" t="n"/>
      <c r="L66" s="15" t="n"/>
      <c r="M66" s="22" t="n"/>
    </row>
    <row r="67" ht="42" customHeight="1">
      <c r="A67" s="18">
        <f>IF(B67="","","S-"&amp;TEXT(ROW()-6,"000"))</f>
        <v/>
      </c>
      <c r="B67" s="15" t="n"/>
      <c r="C67" s="15" t="n"/>
      <c r="D67" s="15" t="n"/>
      <c r="E67" s="15" t="n"/>
      <c r="F67" s="15" t="n"/>
      <c r="G67" s="15" t="n"/>
      <c r="H67" s="15" t="n"/>
      <c r="I67" s="15" t="n"/>
      <c r="J67" s="15" t="n"/>
      <c r="K67" s="15" t="n"/>
      <c r="L67" s="15" t="n"/>
      <c r="M67" s="22" t="n"/>
    </row>
    <row r="68" ht="42" customHeight="1">
      <c r="A68" s="18">
        <f>IF(B68="","","S-"&amp;TEXT(ROW()-6,"000"))</f>
        <v/>
      </c>
      <c r="B68" s="15" t="n"/>
      <c r="C68" s="15" t="n"/>
      <c r="D68" s="15" t="n"/>
      <c r="E68" s="15" t="n"/>
      <c r="F68" s="15" t="n"/>
      <c r="G68" s="15" t="n"/>
      <c r="H68" s="15" t="n"/>
      <c r="I68" s="15" t="n"/>
      <c r="J68" s="15" t="n"/>
      <c r="K68" s="15" t="n"/>
      <c r="L68" s="15" t="n"/>
      <c r="M68" s="22" t="n"/>
    </row>
    <row r="69" ht="42" customHeight="1">
      <c r="A69" s="18">
        <f>IF(B69="","","S-"&amp;TEXT(ROW()-6,"000"))</f>
        <v/>
      </c>
      <c r="B69" s="15" t="n"/>
      <c r="C69" s="15" t="n"/>
      <c r="D69" s="15" t="n"/>
      <c r="E69" s="15" t="n"/>
      <c r="F69" s="15" t="n"/>
      <c r="G69" s="15" t="n"/>
      <c r="H69" s="15" t="n"/>
      <c r="I69" s="15" t="n"/>
      <c r="J69" s="15" t="n"/>
      <c r="K69" s="15" t="n"/>
      <c r="L69" s="15" t="n"/>
      <c r="M69" s="22" t="n"/>
    </row>
    <row r="70" ht="42" customHeight="1">
      <c r="A70" s="18">
        <f>IF(B70="","","S-"&amp;TEXT(ROW()-6,"000"))</f>
        <v/>
      </c>
      <c r="B70" s="15" t="n"/>
      <c r="C70" s="15" t="n"/>
      <c r="D70" s="15" t="n"/>
      <c r="E70" s="15" t="n"/>
      <c r="F70" s="15" t="n"/>
      <c r="G70" s="15" t="n"/>
      <c r="H70" s="15" t="n"/>
      <c r="I70" s="15" t="n"/>
      <c r="J70" s="15" t="n"/>
      <c r="K70" s="15" t="n"/>
      <c r="L70" s="15" t="n"/>
      <c r="M70" s="22" t="n"/>
    </row>
    <row r="71" ht="42" customHeight="1">
      <c r="A71" s="18">
        <f>IF(B71="","","S-"&amp;TEXT(ROW()-6,"000"))</f>
        <v/>
      </c>
      <c r="B71" s="15" t="n"/>
      <c r="C71" s="15" t="n"/>
      <c r="D71" s="15" t="n"/>
      <c r="E71" s="15" t="n"/>
      <c r="F71" s="15" t="n"/>
      <c r="G71" s="15" t="n"/>
      <c r="H71" s="15" t="n"/>
      <c r="I71" s="15" t="n"/>
      <c r="J71" s="15" t="n"/>
      <c r="K71" s="15" t="n"/>
      <c r="L71" s="15" t="n"/>
      <c r="M71" s="22" t="n"/>
    </row>
    <row r="72" ht="42" customHeight="1">
      <c r="A72" s="18">
        <f>IF(B72="","","S-"&amp;TEXT(ROW()-6,"000"))</f>
        <v/>
      </c>
      <c r="B72" s="15" t="n"/>
      <c r="C72" s="15" t="n"/>
      <c r="D72" s="15" t="n"/>
      <c r="E72" s="15" t="n"/>
      <c r="F72" s="15" t="n"/>
      <c r="G72" s="15" t="n"/>
      <c r="H72" s="15" t="n"/>
      <c r="I72" s="15" t="n"/>
      <c r="J72" s="15" t="n"/>
      <c r="K72" s="15" t="n"/>
      <c r="L72" s="15" t="n"/>
      <c r="M72" s="22" t="n"/>
    </row>
    <row r="73" ht="42" customHeight="1">
      <c r="A73" s="18">
        <f>IF(B73="","","S-"&amp;TEXT(ROW()-6,"000"))</f>
        <v/>
      </c>
      <c r="B73" s="15" t="n"/>
      <c r="C73" s="15" t="n"/>
      <c r="D73" s="15" t="n"/>
      <c r="E73" s="15" t="n"/>
      <c r="F73" s="15" t="n"/>
      <c r="G73" s="15" t="n"/>
      <c r="H73" s="15" t="n"/>
      <c r="I73" s="15" t="n"/>
      <c r="J73" s="15" t="n"/>
      <c r="K73" s="15" t="n"/>
      <c r="L73" s="15" t="n"/>
      <c r="M73" s="22" t="n"/>
    </row>
    <row r="74" ht="42" customHeight="1">
      <c r="A74" s="18">
        <f>IF(B74="","","S-"&amp;TEXT(ROW()-6,"000"))</f>
        <v/>
      </c>
      <c r="B74" s="15" t="n"/>
      <c r="C74" s="15" t="n"/>
      <c r="D74" s="15" t="n"/>
      <c r="E74" s="15" t="n"/>
      <c r="F74" s="15" t="n"/>
      <c r="G74" s="15" t="n"/>
      <c r="H74" s="15" t="n"/>
      <c r="I74" s="15" t="n"/>
      <c r="J74" s="15" t="n"/>
      <c r="K74" s="15" t="n"/>
      <c r="L74" s="15" t="n"/>
      <c r="M74" s="22" t="n"/>
    </row>
    <row r="75" ht="42" customHeight="1">
      <c r="A75" s="18">
        <f>IF(B75="","","S-"&amp;TEXT(ROW()-6,"000"))</f>
        <v/>
      </c>
      <c r="B75" s="15" t="n"/>
      <c r="C75" s="15" t="n"/>
      <c r="D75" s="15" t="n"/>
      <c r="E75" s="15" t="n"/>
      <c r="F75" s="15" t="n"/>
      <c r="G75" s="15" t="n"/>
      <c r="H75" s="15" t="n"/>
      <c r="I75" s="15" t="n"/>
      <c r="J75" s="15" t="n"/>
      <c r="K75" s="15" t="n"/>
      <c r="L75" s="15" t="n"/>
      <c r="M75" s="22" t="n"/>
    </row>
    <row r="76" ht="42" customHeight="1">
      <c r="A76" s="18">
        <f>IF(B76="","","S-"&amp;TEXT(ROW()-6,"000"))</f>
        <v/>
      </c>
      <c r="B76" s="15" t="n"/>
      <c r="C76" s="15" t="n"/>
      <c r="D76" s="15" t="n"/>
      <c r="E76" s="15" t="n"/>
      <c r="F76" s="15" t="n"/>
      <c r="G76" s="15" t="n"/>
      <c r="H76" s="15" t="n"/>
      <c r="I76" s="15" t="n"/>
      <c r="J76" s="15" t="n"/>
      <c r="K76" s="15" t="n"/>
      <c r="L76" s="15" t="n"/>
      <c r="M76" s="22" t="n"/>
    </row>
    <row r="77" ht="42" customHeight="1">
      <c r="A77" s="18">
        <f>IF(B77="","","S-"&amp;TEXT(ROW()-6,"000"))</f>
        <v/>
      </c>
      <c r="B77" s="15" t="n"/>
      <c r="C77" s="15" t="n"/>
      <c r="D77" s="15" t="n"/>
      <c r="E77" s="15" t="n"/>
      <c r="F77" s="15" t="n"/>
      <c r="G77" s="15" t="n"/>
      <c r="H77" s="15" t="n"/>
      <c r="I77" s="15" t="n"/>
      <c r="J77" s="15" t="n"/>
      <c r="K77" s="15" t="n"/>
      <c r="L77" s="15" t="n"/>
      <c r="M77" s="22" t="n"/>
    </row>
    <row r="78" ht="42" customHeight="1">
      <c r="A78" s="18">
        <f>IF(B78="","","S-"&amp;TEXT(ROW()-6,"000"))</f>
        <v/>
      </c>
      <c r="B78" s="15" t="n"/>
      <c r="C78" s="15" t="n"/>
      <c r="D78" s="15" t="n"/>
      <c r="E78" s="15" t="n"/>
      <c r="F78" s="15" t="n"/>
      <c r="G78" s="15" t="n"/>
      <c r="H78" s="15" t="n"/>
      <c r="I78" s="15" t="n"/>
      <c r="J78" s="15" t="n"/>
      <c r="K78" s="15" t="n"/>
      <c r="L78" s="15" t="n"/>
      <c r="M78" s="22" t="n"/>
    </row>
    <row r="79" ht="42" customHeight="1">
      <c r="A79" s="18">
        <f>IF(B79="","","S-"&amp;TEXT(ROW()-6,"000"))</f>
        <v/>
      </c>
      <c r="B79" s="15" t="n"/>
      <c r="C79" s="15" t="n"/>
      <c r="D79" s="15" t="n"/>
      <c r="E79" s="15" t="n"/>
      <c r="F79" s="15" t="n"/>
      <c r="G79" s="15" t="n"/>
      <c r="H79" s="15" t="n"/>
      <c r="I79" s="15" t="n"/>
      <c r="J79" s="15" t="n"/>
      <c r="K79" s="15" t="n"/>
      <c r="L79" s="15" t="n"/>
      <c r="M79" s="22" t="n"/>
    </row>
    <row r="80" ht="42" customHeight="1">
      <c r="A80" s="18">
        <f>IF(B80="","","S-"&amp;TEXT(ROW()-6,"000"))</f>
        <v/>
      </c>
      <c r="B80" s="15" t="n"/>
      <c r="C80" s="15" t="n"/>
      <c r="D80" s="15" t="n"/>
      <c r="E80" s="15" t="n"/>
      <c r="F80" s="15" t="n"/>
      <c r="G80" s="15" t="n"/>
      <c r="H80" s="15" t="n"/>
      <c r="I80" s="15" t="n"/>
      <c r="J80" s="15" t="n"/>
      <c r="K80" s="15" t="n"/>
      <c r="L80" s="15" t="n"/>
      <c r="M80" s="22" t="n"/>
    </row>
    <row r="81" ht="42" customHeight="1">
      <c r="A81" s="18">
        <f>IF(B81="","","S-"&amp;TEXT(ROW()-6,"000"))</f>
        <v/>
      </c>
      <c r="B81" s="15" t="n"/>
      <c r="C81" s="15" t="n"/>
      <c r="D81" s="15" t="n"/>
      <c r="E81" s="15" t="n"/>
      <c r="F81" s="15" t="n"/>
      <c r="G81" s="15" t="n"/>
      <c r="H81" s="15" t="n"/>
      <c r="I81" s="15" t="n"/>
      <c r="J81" s="15" t="n"/>
      <c r="K81" s="15" t="n"/>
      <c r="L81" s="15" t="n"/>
      <c r="M81" s="22" t="n"/>
    </row>
    <row r="82" ht="42" customHeight="1">
      <c r="A82" s="18">
        <f>IF(B82="","","S-"&amp;TEXT(ROW()-6,"000"))</f>
        <v/>
      </c>
      <c r="B82" s="15" t="n"/>
      <c r="C82" s="15" t="n"/>
      <c r="D82" s="15" t="n"/>
      <c r="E82" s="15" t="n"/>
      <c r="F82" s="15" t="n"/>
      <c r="G82" s="15" t="n"/>
      <c r="H82" s="15" t="n"/>
      <c r="I82" s="15" t="n"/>
      <c r="J82" s="15" t="n"/>
      <c r="K82" s="15" t="n"/>
      <c r="L82" s="15" t="n"/>
      <c r="M82" s="22" t="n"/>
    </row>
    <row r="83" ht="42" customHeight="1">
      <c r="A83" s="18">
        <f>IF(B83="","","S-"&amp;TEXT(ROW()-6,"000"))</f>
        <v/>
      </c>
      <c r="B83" s="15" t="n"/>
      <c r="C83" s="15" t="n"/>
      <c r="D83" s="15" t="n"/>
      <c r="E83" s="15" t="n"/>
      <c r="F83" s="15" t="n"/>
      <c r="G83" s="15" t="n"/>
      <c r="H83" s="15" t="n"/>
      <c r="I83" s="15" t="n"/>
      <c r="J83" s="15" t="n"/>
      <c r="K83" s="15" t="n"/>
      <c r="L83" s="15" t="n"/>
      <c r="M83" s="22" t="n"/>
    </row>
    <row r="84" ht="42" customHeight="1">
      <c r="A84" s="18">
        <f>IF(B84="","","S-"&amp;TEXT(ROW()-6,"000"))</f>
        <v/>
      </c>
      <c r="B84" s="15" t="n"/>
      <c r="C84" s="15" t="n"/>
      <c r="D84" s="15" t="n"/>
      <c r="E84" s="15" t="n"/>
      <c r="F84" s="15" t="n"/>
      <c r="G84" s="15" t="n"/>
      <c r="H84" s="15" t="n"/>
      <c r="I84" s="15" t="n"/>
      <c r="J84" s="15" t="n"/>
      <c r="K84" s="15" t="n"/>
      <c r="L84" s="15" t="n"/>
      <c r="M84" s="22" t="n"/>
    </row>
    <row r="85" ht="42" customHeight="1">
      <c r="A85" s="18">
        <f>IF(B85="","","S-"&amp;TEXT(ROW()-6,"000"))</f>
        <v/>
      </c>
      <c r="B85" s="15" t="n"/>
      <c r="C85" s="15" t="n"/>
      <c r="D85" s="15" t="n"/>
      <c r="E85" s="15" t="n"/>
      <c r="F85" s="15" t="n"/>
      <c r="G85" s="15" t="n"/>
      <c r="H85" s="15" t="n"/>
      <c r="I85" s="15" t="n"/>
      <c r="J85" s="15" t="n"/>
      <c r="K85" s="15" t="n"/>
      <c r="L85" s="15" t="n"/>
      <c r="M85" s="22" t="n"/>
    </row>
    <row r="86" ht="42" customHeight="1">
      <c r="A86" s="18">
        <f>IF(B86="","","S-"&amp;TEXT(ROW()-6,"000"))</f>
        <v/>
      </c>
      <c r="B86" s="15" t="n"/>
      <c r="C86" s="15" t="n"/>
      <c r="D86" s="15" t="n"/>
      <c r="E86" s="15" t="n"/>
      <c r="F86" s="15" t="n"/>
      <c r="G86" s="15" t="n"/>
      <c r="H86" s="15" t="n"/>
      <c r="I86" s="15" t="n"/>
      <c r="J86" s="15" t="n"/>
      <c r="K86" s="15" t="n"/>
      <c r="L86" s="15" t="n"/>
      <c r="M86" s="22" t="n"/>
    </row>
    <row r="87" ht="42" customHeight="1">
      <c r="A87" s="18">
        <f>IF(B87="","","S-"&amp;TEXT(ROW()-6,"000"))</f>
        <v/>
      </c>
      <c r="B87" s="15" t="n"/>
      <c r="C87" s="15" t="n"/>
      <c r="D87" s="15" t="n"/>
      <c r="E87" s="15" t="n"/>
      <c r="F87" s="15" t="n"/>
      <c r="G87" s="15" t="n"/>
      <c r="H87" s="15" t="n"/>
      <c r="I87" s="15" t="n"/>
      <c r="J87" s="15" t="n"/>
      <c r="K87" s="15" t="n"/>
      <c r="L87" s="15" t="n"/>
      <c r="M87" s="22" t="n"/>
    </row>
    <row r="88" ht="42" customHeight="1">
      <c r="A88" s="18">
        <f>IF(B88="","","S-"&amp;TEXT(ROW()-6,"000"))</f>
        <v/>
      </c>
      <c r="B88" s="15" t="n"/>
      <c r="C88" s="15" t="n"/>
      <c r="D88" s="15" t="n"/>
      <c r="E88" s="15" t="n"/>
      <c r="F88" s="15" t="n"/>
      <c r="G88" s="15" t="n"/>
      <c r="H88" s="15" t="n"/>
      <c r="I88" s="15" t="n"/>
      <c r="J88" s="15" t="n"/>
      <c r="K88" s="15" t="n"/>
      <c r="L88" s="15" t="n"/>
      <c r="M88" s="22" t="n"/>
    </row>
    <row r="89" ht="42" customHeight="1">
      <c r="A89" s="18">
        <f>IF(B89="","","S-"&amp;TEXT(ROW()-6,"000"))</f>
        <v/>
      </c>
      <c r="B89" s="15" t="n"/>
      <c r="C89" s="15" t="n"/>
      <c r="D89" s="15" t="n"/>
      <c r="E89" s="15" t="n"/>
      <c r="F89" s="15" t="n"/>
      <c r="G89" s="15" t="n"/>
      <c r="H89" s="15" t="n"/>
      <c r="I89" s="15" t="n"/>
      <c r="J89" s="15" t="n"/>
      <c r="K89" s="15" t="n"/>
      <c r="L89" s="15" t="n"/>
      <c r="M89" s="22" t="n"/>
    </row>
    <row r="90" ht="42" customHeight="1">
      <c r="A90" s="18">
        <f>IF(B90="","","S-"&amp;TEXT(ROW()-6,"000"))</f>
        <v/>
      </c>
      <c r="B90" s="15" t="n"/>
      <c r="C90" s="15" t="n"/>
      <c r="D90" s="15" t="n"/>
      <c r="E90" s="15" t="n"/>
      <c r="F90" s="15" t="n"/>
      <c r="G90" s="15" t="n"/>
      <c r="H90" s="15" t="n"/>
      <c r="I90" s="15" t="n"/>
      <c r="J90" s="15" t="n"/>
      <c r="K90" s="15" t="n"/>
      <c r="L90" s="15" t="n"/>
      <c r="M90" s="22" t="n"/>
    </row>
    <row r="91" ht="42" customHeight="1">
      <c r="A91" s="18">
        <f>IF(B91="","","S-"&amp;TEXT(ROW()-6,"000"))</f>
        <v/>
      </c>
      <c r="B91" s="15" t="n"/>
      <c r="C91" s="15" t="n"/>
      <c r="D91" s="15" t="n"/>
      <c r="E91" s="15" t="n"/>
      <c r="F91" s="15" t="n"/>
      <c r="G91" s="15" t="n"/>
      <c r="H91" s="15" t="n"/>
      <c r="I91" s="15" t="n"/>
      <c r="J91" s="15" t="n"/>
      <c r="K91" s="15" t="n"/>
      <c r="L91" s="15" t="n"/>
      <c r="M91" s="22" t="n"/>
    </row>
    <row r="92" ht="42" customHeight="1">
      <c r="A92" s="18">
        <f>IF(B92="","","S-"&amp;TEXT(ROW()-6,"000"))</f>
        <v/>
      </c>
      <c r="B92" s="15" t="n"/>
      <c r="C92" s="15" t="n"/>
      <c r="D92" s="15" t="n"/>
      <c r="E92" s="15" t="n"/>
      <c r="F92" s="15" t="n"/>
      <c r="G92" s="15" t="n"/>
      <c r="H92" s="15" t="n"/>
      <c r="I92" s="15" t="n"/>
      <c r="J92" s="15" t="n"/>
      <c r="K92" s="15" t="n"/>
      <c r="L92" s="15" t="n"/>
      <c r="M92" s="22" t="n"/>
    </row>
    <row r="93" ht="42" customHeight="1">
      <c r="A93" s="18">
        <f>IF(B93="","","S-"&amp;TEXT(ROW()-6,"000"))</f>
        <v/>
      </c>
      <c r="B93" s="15" t="n"/>
      <c r="C93" s="15" t="n"/>
      <c r="D93" s="15" t="n"/>
      <c r="E93" s="15" t="n"/>
      <c r="F93" s="15" t="n"/>
      <c r="G93" s="15" t="n"/>
      <c r="H93" s="15" t="n"/>
      <c r="I93" s="15" t="n"/>
      <c r="J93" s="15" t="n"/>
      <c r="K93" s="15" t="n"/>
      <c r="L93" s="15" t="n"/>
      <c r="M93" s="22" t="n"/>
    </row>
    <row r="94" ht="42" customHeight="1">
      <c r="A94" s="18">
        <f>IF(B94="","","S-"&amp;TEXT(ROW()-6,"000"))</f>
        <v/>
      </c>
      <c r="B94" s="15" t="n"/>
      <c r="C94" s="15" t="n"/>
      <c r="D94" s="15" t="n"/>
      <c r="E94" s="15" t="n"/>
      <c r="F94" s="15" t="n"/>
      <c r="G94" s="15" t="n"/>
      <c r="H94" s="15" t="n"/>
      <c r="I94" s="15" t="n"/>
      <c r="J94" s="15" t="n"/>
      <c r="K94" s="15" t="n"/>
      <c r="L94" s="15" t="n"/>
      <c r="M94" s="22" t="n"/>
    </row>
    <row r="95" ht="42" customHeight="1">
      <c r="A95" s="18">
        <f>IF(B95="","","S-"&amp;TEXT(ROW()-6,"000"))</f>
        <v/>
      </c>
      <c r="B95" s="15" t="n"/>
      <c r="C95" s="15" t="n"/>
      <c r="D95" s="15" t="n"/>
      <c r="E95" s="15" t="n"/>
      <c r="F95" s="15" t="n"/>
      <c r="G95" s="15" t="n"/>
      <c r="H95" s="15" t="n"/>
      <c r="I95" s="15" t="n"/>
      <c r="J95" s="15" t="n"/>
      <c r="K95" s="15" t="n"/>
      <c r="L95" s="15" t="n"/>
      <c r="M95" s="22" t="n"/>
    </row>
    <row r="96" ht="42" customHeight="1">
      <c r="A96" s="18">
        <f>IF(B96="","","S-"&amp;TEXT(ROW()-6,"000"))</f>
        <v/>
      </c>
      <c r="B96" s="15" t="n"/>
      <c r="C96" s="15" t="n"/>
      <c r="D96" s="15" t="n"/>
      <c r="E96" s="15" t="n"/>
      <c r="F96" s="15" t="n"/>
      <c r="G96" s="15" t="n"/>
      <c r="H96" s="15" t="n"/>
      <c r="I96" s="15" t="n"/>
      <c r="J96" s="15" t="n"/>
      <c r="K96" s="15" t="n"/>
      <c r="L96" s="15" t="n"/>
      <c r="M96" s="22" t="n"/>
    </row>
    <row r="97" ht="42" customHeight="1">
      <c r="A97" s="18">
        <f>IF(B97="","","S-"&amp;TEXT(ROW()-6,"000"))</f>
        <v/>
      </c>
      <c r="B97" s="15" t="n"/>
      <c r="C97" s="15" t="n"/>
      <c r="D97" s="15" t="n"/>
      <c r="E97" s="15" t="n"/>
      <c r="F97" s="15" t="n"/>
      <c r="G97" s="15" t="n"/>
      <c r="H97" s="15" t="n"/>
      <c r="I97" s="15" t="n"/>
      <c r="J97" s="15" t="n"/>
      <c r="K97" s="15" t="n"/>
      <c r="L97" s="15" t="n"/>
      <c r="M97" s="22" t="n"/>
    </row>
    <row r="98" ht="42" customHeight="1">
      <c r="A98" s="18">
        <f>IF(B98="","","S-"&amp;TEXT(ROW()-6,"000"))</f>
        <v/>
      </c>
      <c r="B98" s="15" t="n"/>
      <c r="C98" s="15" t="n"/>
      <c r="D98" s="15" t="n"/>
      <c r="E98" s="15" t="n"/>
      <c r="F98" s="15" t="n"/>
      <c r="G98" s="15" t="n"/>
      <c r="H98" s="15" t="n"/>
      <c r="I98" s="15" t="n"/>
      <c r="J98" s="15" t="n"/>
      <c r="K98" s="15" t="n"/>
      <c r="L98" s="15" t="n"/>
      <c r="M98" s="22" t="n"/>
    </row>
    <row r="99" ht="42" customHeight="1">
      <c r="A99" s="18">
        <f>IF(B99="","","S-"&amp;TEXT(ROW()-6,"000"))</f>
        <v/>
      </c>
      <c r="B99" s="15" t="n"/>
      <c r="C99" s="15" t="n"/>
      <c r="D99" s="15" t="n"/>
      <c r="E99" s="15" t="n"/>
      <c r="F99" s="15" t="n"/>
      <c r="G99" s="15" t="n"/>
      <c r="H99" s="15" t="n"/>
      <c r="I99" s="15" t="n"/>
      <c r="J99" s="15" t="n"/>
      <c r="K99" s="15" t="n"/>
      <c r="L99" s="15" t="n"/>
      <c r="M99" s="22" t="n"/>
    </row>
    <row r="100" ht="42" customHeight="1">
      <c r="A100" s="18">
        <f>IF(B100="","","S-"&amp;TEXT(ROW()-6,"000"))</f>
        <v/>
      </c>
      <c r="B100" s="15" t="n"/>
      <c r="C100" s="15" t="n"/>
      <c r="D100" s="15" t="n"/>
      <c r="E100" s="15" t="n"/>
      <c r="F100" s="15" t="n"/>
      <c r="G100" s="15" t="n"/>
      <c r="H100" s="15" t="n"/>
      <c r="I100" s="15" t="n"/>
      <c r="J100" s="15" t="n"/>
      <c r="K100" s="15" t="n"/>
      <c r="L100" s="15" t="n"/>
      <c r="M100" s="22" t="n"/>
    </row>
    <row r="101" ht="42" customHeight="1">
      <c r="A101" s="18">
        <f>IF(B101="","","S-"&amp;TEXT(ROW()-6,"000"))</f>
        <v/>
      </c>
      <c r="B101" s="15" t="n"/>
      <c r="C101" s="15" t="n"/>
      <c r="D101" s="15" t="n"/>
      <c r="E101" s="15" t="n"/>
      <c r="F101" s="15" t="n"/>
      <c r="G101" s="15" t="n"/>
      <c r="H101" s="15" t="n"/>
      <c r="I101" s="15" t="n"/>
      <c r="J101" s="15" t="n"/>
      <c r="K101" s="15" t="n"/>
      <c r="L101" s="15" t="n"/>
      <c r="M101" s="22" t="n"/>
    </row>
    <row r="102" ht="42" customHeight="1">
      <c r="A102" s="18">
        <f>IF(B102="","","S-"&amp;TEXT(ROW()-6,"000"))</f>
        <v/>
      </c>
      <c r="B102" s="15" t="n"/>
      <c r="C102" s="15" t="n"/>
      <c r="D102" s="15" t="n"/>
      <c r="E102" s="15" t="n"/>
      <c r="F102" s="15" t="n"/>
      <c r="G102" s="15" t="n"/>
      <c r="H102" s="15" t="n"/>
      <c r="I102" s="15" t="n"/>
      <c r="J102" s="15" t="n"/>
      <c r="K102" s="15" t="n"/>
      <c r="L102" s="15" t="n"/>
      <c r="M102" s="22" t="n"/>
    </row>
    <row r="103" ht="42" customHeight="1">
      <c r="A103" s="18">
        <f>IF(B103="","","S-"&amp;TEXT(ROW()-6,"000"))</f>
        <v/>
      </c>
      <c r="B103" s="15" t="n"/>
      <c r="C103" s="15" t="n"/>
      <c r="D103" s="15" t="n"/>
      <c r="E103" s="15" t="n"/>
      <c r="F103" s="15" t="n"/>
      <c r="G103" s="15" t="n"/>
      <c r="H103" s="15" t="n"/>
      <c r="I103" s="15" t="n"/>
      <c r="J103" s="15" t="n"/>
      <c r="K103" s="15" t="n"/>
      <c r="L103" s="15" t="n"/>
      <c r="M103" s="22" t="n"/>
    </row>
    <row r="104" ht="42" customHeight="1">
      <c r="A104" s="18">
        <f>IF(B104="","","S-"&amp;TEXT(ROW()-6,"000"))</f>
        <v/>
      </c>
      <c r="B104" s="15" t="n"/>
      <c r="C104" s="15" t="n"/>
      <c r="D104" s="15" t="n"/>
      <c r="E104" s="15" t="n"/>
      <c r="F104" s="15" t="n"/>
      <c r="G104" s="15" t="n"/>
      <c r="H104" s="15" t="n"/>
      <c r="I104" s="15" t="n"/>
      <c r="J104" s="15" t="n"/>
      <c r="K104" s="15" t="n"/>
      <c r="L104" s="15" t="n"/>
      <c r="M104" s="22" t="n"/>
    </row>
    <row r="105" ht="42" customHeight="1">
      <c r="A105" s="18">
        <f>IF(B105="","","S-"&amp;TEXT(ROW()-6,"000"))</f>
        <v/>
      </c>
      <c r="B105" s="15" t="n"/>
      <c r="C105" s="15" t="n"/>
      <c r="D105" s="15" t="n"/>
      <c r="E105" s="15" t="n"/>
      <c r="F105" s="15" t="n"/>
      <c r="G105" s="15" t="n"/>
      <c r="H105" s="15" t="n"/>
      <c r="I105" s="15" t="n"/>
      <c r="J105" s="15" t="n"/>
      <c r="K105" s="15" t="n"/>
      <c r="L105" s="15" t="n"/>
      <c r="M105" s="22" t="n"/>
    </row>
    <row r="106" ht="42" customHeight="1">
      <c r="A106" s="18">
        <f>IF(B106="","","S-"&amp;TEXT(ROW()-6,"000"))</f>
        <v/>
      </c>
      <c r="B106" s="15" t="n"/>
      <c r="C106" s="15" t="n"/>
      <c r="D106" s="15" t="n"/>
      <c r="E106" s="15" t="n"/>
      <c r="F106" s="15" t="n"/>
      <c r="G106" s="15" t="n"/>
      <c r="H106" s="15" t="n"/>
      <c r="I106" s="15" t="n"/>
      <c r="J106" s="15" t="n"/>
      <c r="K106" s="15" t="n"/>
      <c r="L106" s="15" t="n"/>
      <c r="M106" s="22" t="n"/>
    </row>
  </sheetData>
  <pageMargins left="0.75" right="0.75" top="1" bottom="1" header="0.5" footer="0.5"/>
  <pageSetup orientation="landscape" fitToWidth="2"/>
  <headerFooter>
    <oddHeader/>
    <oddFooter>&amp;C&amp;8 &amp;K5A6770Salish Sea Consulting  •  salishseaconsulting.com  •  &amp;P</oddFooter>
    <evenHeader/>
    <evenFooter/>
    <firstHeader/>
    <firstFooter/>
  </headerFooter>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fitToPage="1"/>
  </sheetPr>
  <dimension ref="A1:E18"/>
  <sheetViews>
    <sheetView showGridLines="0" workbookViewId="0">
      <selection activeCell="A1" sqref="A1"/>
    </sheetView>
  </sheetViews>
  <sheetFormatPr baseColWidth="8" defaultRowHeight="15"/>
  <cols>
    <col width="32" customWidth="1" min="1" max="1"/>
    <col width="62" customWidth="1" min="2" max="2"/>
    <col width="4" customWidth="1" min="3" max="3"/>
    <col width="18" customWidth="1" min="4" max="4"/>
    <col width="12" customWidth="1" min="5" max="5"/>
    <col width="3" customWidth="1" min="7" max="7"/>
  </cols>
  <sheetData>
    <row r="1">
      <c r="A1" s="13" t="inlineStr">
        <is>
          <t>RISK DASHBOARD</t>
        </is>
      </c>
    </row>
    <row r="3" ht="36" customHeight="1">
      <c r="A3" s="24" t="inlineStr">
        <is>
          <t>Metric</t>
        </is>
      </c>
      <c r="B3" s="24" t="inlineStr">
        <is>
          <t>Value</t>
        </is>
      </c>
      <c r="C3" s="24" t="n"/>
      <c r="D3" s="24" t="inlineStr">
        <is>
          <t>Tier</t>
        </is>
      </c>
      <c r="E3" s="24" t="inlineStr">
        <is>
          <t>Count</t>
        </is>
      </c>
    </row>
    <row r="4">
      <c r="A4" s="14" t="inlineStr">
        <is>
          <t>Risks</t>
        </is>
      </c>
      <c r="B4" s="25">
        <f>COUNTIF('Risk Register'!D7:D206,"&lt;&gt;"&amp;"")</f>
        <v/>
      </c>
      <c r="D4" s="26" t="inlineStr">
        <is>
          <t>Critical</t>
        </is>
      </c>
      <c r="E4" s="27">
        <f>COUNTIF('Risk Register'!Y7:Y206,D4)</f>
        <v/>
      </c>
    </row>
    <row r="5">
      <c r="A5" s="14" t="inlineStr">
        <is>
          <t>Critical residual</t>
        </is>
      </c>
      <c r="B5" s="25">
        <f>COUNTIF('Risk Register'!Y7:Y206,"Critical")</f>
        <v/>
      </c>
      <c r="D5" s="26" t="inlineStr">
        <is>
          <t>High</t>
        </is>
      </c>
      <c r="E5" s="27">
        <f>COUNTIF('Risk Register'!Y7:Y206,D5)</f>
        <v/>
      </c>
    </row>
    <row r="6">
      <c r="A6" s="14" t="inlineStr">
        <is>
          <t>High residual</t>
        </is>
      </c>
      <c r="B6" s="25">
        <f>COUNTIF('Risk Register'!Y7:Y206,"High")</f>
        <v/>
      </c>
      <c r="D6" s="26" t="inlineStr">
        <is>
          <t>Moderate</t>
        </is>
      </c>
      <c r="E6" s="27">
        <f>COUNTIF('Risk Register'!Y7:Y206,D6)</f>
        <v/>
      </c>
    </row>
    <row r="7">
      <c r="A7" s="14" t="inlineStr">
        <is>
          <t>Moderate residual</t>
        </is>
      </c>
      <c r="B7" s="25">
        <f>COUNTIF('Risk Register'!Y7:Y206,"Moderate")</f>
        <v/>
      </c>
      <c r="D7" s="26" t="inlineStr">
        <is>
          <t>Low</t>
        </is>
      </c>
      <c r="E7" s="27">
        <f>COUNTIF('Risk Register'!Y7:Y206,D7)</f>
        <v/>
      </c>
    </row>
    <row r="8">
      <c r="A8" s="14" t="inlineStr">
        <is>
          <t>Low residual</t>
        </is>
      </c>
      <c r="B8" s="25">
        <f>COUNTIF('Risk Register'!Y7:Y206,"Low")</f>
        <v/>
      </c>
    </row>
    <row r="9">
      <c r="A9" s="14" t="inlineStr">
        <is>
          <t>Beyond appetite</t>
        </is>
      </c>
      <c r="B9" s="25">
        <f>COUNTIF('Risk Register'!AA7:AA206,"ESCALATE")</f>
        <v/>
      </c>
    </row>
    <row r="10">
      <c r="A10" s="14" t="inlineStr">
        <is>
          <t>Open treatments</t>
        </is>
      </c>
      <c r="B10" s="25">
        <f>COUNTIFS('Treatment Plan'!C7:C206,"&lt;&gt;"&amp;"",'Treatment Plan'!K7:K206,"&lt;&gt;Complete",'Treatment Plan'!K7:K206,"&lt;&gt;Cancelled")</f>
        <v/>
      </c>
    </row>
    <row r="11">
      <c r="A11" s="14" t="inlineStr">
        <is>
          <t>Overdue treatments</t>
        </is>
      </c>
      <c r="B11" s="25">
        <f>COUNTIF('Treatment Plan'!L7:L206,"OVERDUE")</f>
        <v/>
      </c>
    </row>
    <row r="15">
      <c r="A15" s="3" t="inlineStr">
        <is>
          <t>REFERENCE LINKS</t>
        </is>
      </c>
    </row>
    <row r="16">
      <c r="A16" t="inlineStr">
        <is>
          <t>NIST SP 800-30 Rev. 1</t>
        </is>
      </c>
      <c r="B16" s="28" t="inlineStr">
        <is>
          <t>https://csrc.nist.gov/pubs/sp/800/30/r1/final</t>
        </is>
      </c>
    </row>
    <row r="17">
      <c r="A17" t="inlineStr">
        <is>
          <t>CISA Risk Assessment Methodologies</t>
        </is>
      </c>
      <c r="B17" s="28" t="inlineStr">
        <is>
          <t>https://www.cisa.gov/resources-tools/resources/risk-assessment-methodologies</t>
        </is>
      </c>
    </row>
    <row r="18">
      <c r="A18" t="inlineStr">
        <is>
          <t>FEMA Risk Management</t>
        </is>
      </c>
      <c r="B18" s="28" t="inlineStr">
        <is>
          <t>https://www.fema.gov/emergency-managers/risk-management</t>
        </is>
      </c>
    </row>
  </sheetData>
  <hyperlinks>
    <hyperlink xmlns:r="http://schemas.openxmlformats.org/officeDocument/2006/relationships" ref="B16" r:id="rId1"/>
    <hyperlink xmlns:r="http://schemas.openxmlformats.org/officeDocument/2006/relationships" ref="B17" r:id="rId2"/>
    <hyperlink xmlns:r="http://schemas.openxmlformats.org/officeDocument/2006/relationships" ref="B18" r:id="rId3"/>
  </hyperlinks>
  <pageMargins left="0.75" right="0.75" top="1" bottom="1" header="0.5" footer="0.5"/>
  <pageSetup orientation="landscape" fitToWidth="1"/>
  <headerFooter>
    <oddHeader/>
    <oddFooter>&amp;C&amp;8 &amp;K5A6770Salish Sea Consulting  •  salishseaconsulting.com  •  &amp;P</oddFooter>
    <evenHeader/>
    <evenFooter/>
    <firstHeader/>
    <firstFooter/>
  </headerFooter>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Salish Sea Consulting</dc:creator>
  <dc:title xmlns:dc="http://purl.org/dc/elements/1.1/">SSC Risk Assessment Template</dc:title>
  <dc:description xmlns:dc="http://purl.org/dc/elements/1.1/">Version 1.0 | Published August 31, 2026</dc:description>
  <dc:subject xmlns:dc="http://purl.org/dc/elements/1.1/">Editable Salish Sea Consulting Template Library resource</dc:subject>
  <dcterms:created xmlns:dcterms="http://purl.org/dc/terms/" xmlns:xsi="http://www.w3.org/2001/XMLSchema-instance" xsi:type="dcterms:W3CDTF">2026-08-31T22:34:50Z</dcterms:created>
  <dcterms:modified xmlns:dcterms="http://purl.org/dc/terms/" xmlns:xsi="http://www.w3.org/2001/XMLSchema-instance" xsi:type="dcterms:W3CDTF">2026-08-31T22:45:10Z</dcterms:modified>
  <cp:lastModifiedBy>Salish Sea Consulting</cp:lastModifiedBy>
  <cp:keywords>Salish Sea Consulting, template library, editable workbook, Release 3</cp:keywords>
</cp:coreProperties>
</file>